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四国中央市バドミントン協会2025\youkou kekka\kaityouhaiippan\kekka\"/>
    </mc:Choice>
  </mc:AlternateContent>
  <xr:revisionPtr revIDLastSave="0" documentId="13_ncr:1_{00006B4A-338B-42EE-97D3-0617ACD0E6A4}" xr6:coauthVersionLast="47" xr6:coauthVersionMax="47" xr10:uidLastSave="{00000000-0000-0000-0000-000000000000}"/>
  <bookViews>
    <workbookView xWindow="-108" yWindow="-108" windowWidth="23256" windowHeight="12456" tabRatio="724" xr2:uid="{FE3C821D-64BE-43FE-BCC3-15F53422472A}"/>
  </bookViews>
  <sheets>
    <sheet name="結果" sheetId="386" r:id="rId1"/>
  </sheets>
  <externalReferences>
    <externalReference r:id="rId2"/>
  </externalReferences>
  <definedNames>
    <definedName name="_xlnm.Print_Area" localSheetId="0">結果!$A$1:$AT$49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40" i="386" l="1"/>
  <c r="AS31" i="386"/>
  <c r="AN36" i="386"/>
  <c r="AN25" i="386"/>
  <c r="AI36" i="386"/>
  <c r="AI29" i="386"/>
  <c r="AC31" i="386"/>
  <c r="AC30" i="386"/>
  <c r="X31" i="386"/>
  <c r="X30" i="386"/>
  <c r="N31" i="386"/>
  <c r="N29" i="386"/>
  <c r="AM43" i="386"/>
  <c r="AM44" i="386" s="1"/>
  <c r="AM46" i="386" s="1"/>
  <c r="AH43" i="386"/>
  <c r="AH44" i="386" s="1"/>
  <c r="AH46" i="386" s="1"/>
  <c r="AH48" i="386" s="1"/>
  <c r="AM47" i="386" s="1"/>
  <c r="AM48" i="386" s="1"/>
  <c r="AL40" i="386"/>
  <c r="D39" i="386"/>
  <c r="D41" i="386" s="1"/>
  <c r="M40" i="386" s="1"/>
  <c r="AL38" i="386"/>
  <c r="D37" i="386"/>
  <c r="AL36" i="386"/>
  <c r="W36" i="386"/>
  <c r="W37" i="386" s="1"/>
  <c r="W39" i="386" s="1"/>
  <c r="M36" i="386"/>
  <c r="M37" i="386" s="1"/>
  <c r="M39" i="386" s="1"/>
  <c r="D36" i="386"/>
  <c r="AS48" i="386" s="1"/>
  <c r="AL34" i="386"/>
  <c r="V34" i="386"/>
  <c r="V33" i="386"/>
  <c r="V32" i="386"/>
  <c r="AL31" i="386"/>
  <c r="V31" i="386"/>
  <c r="V30" i="386"/>
  <c r="AL29" i="386"/>
  <c r="V29" i="386"/>
  <c r="V28" i="386"/>
  <c r="AL27" i="386"/>
  <c r="V27" i="386"/>
  <c r="V26" i="386"/>
  <c r="AL25" i="386"/>
  <c r="V25" i="386"/>
  <c r="E25" i="386"/>
  <c r="V24" i="386"/>
  <c r="V23" i="386"/>
  <c r="V22" i="386"/>
  <c r="AL21" i="386"/>
  <c r="V21" i="386"/>
  <c r="V20" i="386"/>
  <c r="AL19" i="386"/>
  <c r="V19" i="386"/>
  <c r="V18" i="386"/>
  <c r="E18" i="386"/>
  <c r="AL17" i="386"/>
  <c r="V17" i="386"/>
  <c r="V16" i="386"/>
  <c r="AL15" i="386"/>
  <c r="V15" i="386"/>
  <c r="V14" i="386"/>
  <c r="V13" i="386"/>
  <c r="AL12" i="386"/>
  <c r="V12" i="386"/>
  <c r="V11" i="386"/>
  <c r="AL10" i="386"/>
  <c r="AL8" i="386"/>
  <c r="AL6" i="386"/>
  <c r="M41" i="386" l="1"/>
  <c r="W40" i="386" s="1"/>
  <c r="W41" i="386" s="1"/>
  <c r="Y43" i="386"/>
</calcChain>
</file>

<file path=xl/sharedStrings.xml><?xml version="1.0" encoding="utf-8"?>
<sst xmlns="http://schemas.openxmlformats.org/spreadsheetml/2006/main" count="564" uniqueCount="100">
  <si>
    <t>終了時刻</t>
    <rPh sb="0" eb="2">
      <t>シュウリョウ</t>
    </rPh>
    <rPh sb="2" eb="4">
      <t>ジコク</t>
    </rPh>
    <phoneticPr fontId="5"/>
  </si>
  <si>
    <t>開始時刻</t>
    <rPh sb="0" eb="2">
      <t>カイシ</t>
    </rPh>
    <rPh sb="2" eb="4">
      <t>ジコク</t>
    </rPh>
    <phoneticPr fontId="5"/>
  </si>
  <si>
    <t>消費時間</t>
    <rPh sb="0" eb="2">
      <t>ショウヒ</t>
    </rPh>
    <rPh sb="2" eb="4">
      <t>ジカン</t>
    </rPh>
    <phoneticPr fontId="5"/>
  </si>
  <si>
    <t>1ｹﾞｰﾑ時間</t>
    <rPh sb="5" eb="7">
      <t>ジカン</t>
    </rPh>
    <phoneticPr fontId="5"/>
  </si>
  <si>
    <t>1ｺｰﾄ当たり</t>
    <rPh sb="4" eb="5">
      <t>ア</t>
    </rPh>
    <phoneticPr fontId="5"/>
  </si>
  <si>
    <t>③</t>
    <phoneticPr fontId="5"/>
  </si>
  <si>
    <t>あ</t>
    <phoneticPr fontId="5"/>
  </si>
  <si>
    <t>い</t>
    <phoneticPr fontId="5"/>
  </si>
  <si>
    <t>う</t>
    <phoneticPr fontId="5"/>
  </si>
  <si>
    <t>え</t>
    <phoneticPr fontId="5"/>
  </si>
  <si>
    <t>お</t>
    <phoneticPr fontId="5"/>
  </si>
  <si>
    <t>か</t>
    <phoneticPr fontId="5"/>
  </si>
  <si>
    <t>①</t>
    <phoneticPr fontId="5"/>
  </si>
  <si>
    <t>土居中
女２</t>
    <rPh sb="0" eb="2">
      <t>ドイ</t>
    </rPh>
    <rPh sb="2" eb="3">
      <t>チュウ</t>
    </rPh>
    <rPh sb="3" eb="4">
      <t>ミヤナカ</t>
    </rPh>
    <rPh sb="4" eb="5">
      <t>ジョ</t>
    </rPh>
    <phoneticPr fontId="5"/>
  </si>
  <si>
    <t>ｹﾞｰﾑ数</t>
    <rPh sb="4" eb="5">
      <t>スウ</t>
    </rPh>
    <phoneticPr fontId="5"/>
  </si>
  <si>
    <t>④</t>
    <phoneticPr fontId="5"/>
  </si>
  <si>
    <t>Ａ</t>
    <phoneticPr fontId="5"/>
  </si>
  <si>
    <t>Ｂ</t>
    <phoneticPr fontId="5"/>
  </si>
  <si>
    <t>Ｃ</t>
    <phoneticPr fontId="5"/>
  </si>
  <si>
    <t>Ｄ</t>
    <phoneticPr fontId="5"/>
  </si>
  <si>
    <t>②</t>
    <phoneticPr fontId="5"/>
  </si>
  <si>
    <t>土居中
２</t>
    <rPh sb="0" eb="2">
      <t>ドイ</t>
    </rPh>
    <rPh sb="2" eb="3">
      <t>チュウ</t>
    </rPh>
    <phoneticPr fontId="5"/>
  </si>
  <si>
    <t>土居中
１</t>
    <rPh sb="0" eb="2">
      <t>ドイ</t>
    </rPh>
    <rPh sb="2" eb="3">
      <t>チュウ</t>
    </rPh>
    <phoneticPr fontId="5"/>
  </si>
  <si>
    <t>⑤</t>
    <phoneticPr fontId="5"/>
  </si>
  <si>
    <t>⑥</t>
    <phoneticPr fontId="5"/>
  </si>
  <si>
    <t>1位</t>
    <rPh sb="1" eb="2">
      <t>イ</t>
    </rPh>
    <phoneticPr fontId="5"/>
  </si>
  <si>
    <t>2位</t>
    <rPh sb="1" eb="2">
      <t>イ</t>
    </rPh>
    <phoneticPr fontId="5"/>
  </si>
  <si>
    <t>3位</t>
    <rPh sb="1" eb="2">
      <t>イ</t>
    </rPh>
    <phoneticPr fontId="5"/>
  </si>
  <si>
    <t>4位</t>
    <rPh sb="1" eb="2">
      <t>イ</t>
    </rPh>
    <phoneticPr fontId="5"/>
  </si>
  <si>
    <t>-</t>
    <phoneticPr fontId="5"/>
  </si>
  <si>
    <t>A</t>
    <phoneticPr fontId="5"/>
  </si>
  <si>
    <t>B</t>
    <phoneticPr fontId="5"/>
  </si>
  <si>
    <t>C</t>
    <phoneticPr fontId="5"/>
  </si>
  <si>
    <t>D</t>
    <phoneticPr fontId="5"/>
  </si>
  <si>
    <t>E</t>
    <phoneticPr fontId="5"/>
  </si>
  <si>
    <t>F</t>
    <phoneticPr fontId="5"/>
  </si>
  <si>
    <t>土居中
３</t>
    <rPh sb="0" eb="2">
      <t>ドイ</t>
    </rPh>
    <rPh sb="2" eb="3">
      <t>チュウ</t>
    </rPh>
    <phoneticPr fontId="5"/>
  </si>
  <si>
    <t>山内賢信</t>
    <rPh sb="0" eb="2">
      <t>ヤマウチ</t>
    </rPh>
    <rPh sb="2" eb="4">
      <t>ケンシン</t>
    </rPh>
    <phoneticPr fontId="6"/>
  </si>
  <si>
    <t>石水梨羽</t>
    <rPh sb="0" eb="2">
      <t>イシミズ</t>
    </rPh>
    <rPh sb="2" eb="3">
      <t>リ</t>
    </rPh>
    <rPh sb="3" eb="4">
      <t>ハネ</t>
    </rPh>
    <phoneticPr fontId="5"/>
  </si>
  <si>
    <t>山内冴翼</t>
    <rPh sb="0" eb="2">
      <t>ヤマウチ</t>
    </rPh>
    <rPh sb="2" eb="3">
      <t>サ</t>
    </rPh>
    <rPh sb="3" eb="4">
      <t>ツバサ</t>
    </rPh>
    <phoneticPr fontId="4"/>
  </si>
  <si>
    <t>1回戦</t>
    <rPh sb="1" eb="3">
      <t>カイセン</t>
    </rPh>
    <phoneticPr fontId="5"/>
  </si>
  <si>
    <t>2回戦</t>
    <rPh sb="1" eb="3">
      <t>カイセン</t>
    </rPh>
    <phoneticPr fontId="5"/>
  </si>
  <si>
    <t>3回戦</t>
    <rPh sb="1" eb="3">
      <t>カイセン</t>
    </rPh>
    <phoneticPr fontId="5"/>
  </si>
  <si>
    <t>氏名</t>
    <rPh sb="0" eb="2">
      <t>シメイ</t>
    </rPh>
    <phoneticPr fontId="5"/>
  </si>
  <si>
    <t>１回戦</t>
    <rPh sb="1" eb="3">
      <t>カイセン</t>
    </rPh>
    <phoneticPr fontId="5"/>
  </si>
  <si>
    <t>２回戦</t>
    <rPh sb="1" eb="3">
      <t>カイセン</t>
    </rPh>
    <phoneticPr fontId="5"/>
  </si>
  <si>
    <t>合田義久</t>
  </si>
  <si>
    <t>最終結果</t>
    <rPh sb="0" eb="2">
      <t>サイシュウ</t>
    </rPh>
    <rPh sb="2" eb="4">
      <t>ケッカ</t>
    </rPh>
    <phoneticPr fontId="5"/>
  </si>
  <si>
    <t>續木蒼馬</t>
    <rPh sb="0" eb="2">
      <t>ツヅキ</t>
    </rPh>
    <rPh sb="2" eb="3">
      <t>ソウ</t>
    </rPh>
    <rPh sb="3" eb="4">
      <t>マ</t>
    </rPh>
    <phoneticPr fontId="4"/>
  </si>
  <si>
    <t>石川睦翔</t>
    <rPh sb="0" eb="1">
      <t>イシ</t>
    </rPh>
    <rPh sb="1" eb="2">
      <t>カワ</t>
    </rPh>
    <rPh sb="2" eb="3">
      <t>リク</t>
    </rPh>
    <rPh sb="3" eb="4">
      <t>ト</t>
    </rPh>
    <phoneticPr fontId="4"/>
  </si>
  <si>
    <t>山内瑞稀</t>
    <rPh sb="0" eb="2">
      <t>ヤマウチ</t>
    </rPh>
    <rPh sb="2" eb="4">
      <t>ミズキ</t>
    </rPh>
    <phoneticPr fontId="4"/>
  </si>
  <si>
    <t>近藤貫汰</t>
    <rPh sb="0" eb="2">
      <t>コンドウ</t>
    </rPh>
    <rPh sb="2" eb="3">
      <t>カン</t>
    </rPh>
    <rPh sb="3" eb="4">
      <t>タ</t>
    </rPh>
    <phoneticPr fontId="4"/>
  </si>
  <si>
    <t>佐伯希絆愛</t>
    <rPh sb="2" eb="3">
      <t>ノゾミ</t>
    </rPh>
    <rPh sb="3" eb="4">
      <t>キズナ</t>
    </rPh>
    <rPh sb="4" eb="5">
      <t>アイ</t>
    </rPh>
    <phoneticPr fontId="5"/>
  </si>
  <si>
    <t>山内来斗</t>
    <phoneticPr fontId="5"/>
  </si>
  <si>
    <t>梶田季楼</t>
    <rPh sb="0" eb="2">
      <t>カジタ</t>
    </rPh>
    <rPh sb="2" eb="4">
      <t>トキロウ</t>
    </rPh>
    <phoneticPr fontId="5"/>
  </si>
  <si>
    <t>（午前の部）　シングルス（24名）</t>
    <rPh sb="1" eb="3">
      <t>ゴゼン</t>
    </rPh>
    <rPh sb="4" eb="5">
      <t>ブ</t>
    </rPh>
    <rPh sb="15" eb="16">
      <t>メイ</t>
    </rPh>
    <phoneticPr fontId="5"/>
  </si>
  <si>
    <t>　　（午後の部）　交流ダブルスリーグ戦</t>
    <rPh sb="3" eb="5">
      <t>ゴゴ</t>
    </rPh>
    <rPh sb="6" eb="7">
      <t>ブ</t>
    </rPh>
    <rPh sb="9" eb="11">
      <t>コウリュウ</t>
    </rPh>
    <phoneticPr fontId="5"/>
  </si>
  <si>
    <t>シングルスの後に昼食。次にダブルス。閉会式はダブルス後に行う。　表彰はダブルスのみ。</t>
    <rPh sb="5" eb="6">
      <t>ゴ</t>
    </rPh>
    <rPh sb="7" eb="9">
      <t>チュウショク</t>
    </rPh>
    <rPh sb="10" eb="11">
      <t>ツギ</t>
    </rPh>
    <rPh sb="11" eb="12">
      <t>ナカツギ</t>
    </rPh>
    <phoneticPr fontId="5"/>
  </si>
  <si>
    <t>21点1ｹﾞｰﾑ</t>
    <rPh sb="2" eb="3">
      <t>テン</t>
    </rPh>
    <phoneticPr fontId="5"/>
  </si>
  <si>
    <t>4人ﾘｰｸﾞ</t>
    <rPh sb="1" eb="2">
      <t>ヒト</t>
    </rPh>
    <phoneticPr fontId="5"/>
  </si>
  <si>
    <t>3人ﾘｰｸﾞ</t>
    <rPh sb="1" eb="2">
      <t>ヒト</t>
    </rPh>
    <phoneticPr fontId="5"/>
  </si>
  <si>
    <t>ゲーム数合計</t>
    <rPh sb="3" eb="4">
      <t>スウ</t>
    </rPh>
    <rPh sb="4" eb="6">
      <t>ゴウケイ</t>
    </rPh>
    <phoneticPr fontId="5"/>
  </si>
  <si>
    <t>石水立飛</t>
    <rPh sb="0" eb="2">
      <t>イシミズ</t>
    </rPh>
    <rPh sb="2" eb="3">
      <t>タツ</t>
    </rPh>
    <rPh sb="3" eb="4">
      <t>ト</t>
    </rPh>
    <phoneticPr fontId="4"/>
  </si>
  <si>
    <t>森實亮雅</t>
    <phoneticPr fontId="5"/>
  </si>
  <si>
    <t>亀田絆斗</t>
    <rPh sb="0" eb="2">
      <t>カメダ</t>
    </rPh>
    <rPh sb="2" eb="3">
      <t>キズナ</t>
    </rPh>
    <rPh sb="3" eb="4">
      <t>ト</t>
    </rPh>
    <phoneticPr fontId="5"/>
  </si>
  <si>
    <t>村上晴康</t>
    <rPh sb="0" eb="2">
      <t>ムラカミ</t>
    </rPh>
    <rPh sb="2" eb="4">
      <t>ハルヤス</t>
    </rPh>
    <phoneticPr fontId="5"/>
  </si>
  <si>
    <t>奥井雅葵</t>
    <phoneticPr fontId="5"/>
  </si>
  <si>
    <t>濵田斗貴也</t>
    <phoneticPr fontId="5"/>
  </si>
  <si>
    <t>大西悠月</t>
    <phoneticPr fontId="5"/>
  </si>
  <si>
    <t>新居浜
東高１</t>
    <rPh sb="0" eb="3">
      <t>ニイハマ</t>
    </rPh>
    <rPh sb="4" eb="5">
      <t>ヒガシ</t>
    </rPh>
    <rPh sb="5" eb="6">
      <t>ダカ</t>
    </rPh>
    <phoneticPr fontId="5"/>
  </si>
  <si>
    <t>續木雅仁</t>
    <rPh sb="0" eb="2">
      <t>ツヅキ</t>
    </rPh>
    <rPh sb="2" eb="3">
      <t>ガ</t>
    </rPh>
    <rPh sb="3" eb="4">
      <t>ジン</t>
    </rPh>
    <phoneticPr fontId="2"/>
  </si>
  <si>
    <t>土居中
女３卒</t>
    <rPh sb="0" eb="2">
      <t>ドイ</t>
    </rPh>
    <rPh sb="2" eb="3">
      <t>チュウ</t>
    </rPh>
    <rPh sb="3" eb="4">
      <t>ミヤナカ</t>
    </rPh>
    <rPh sb="4" eb="5">
      <t>ジョ</t>
    </rPh>
    <rPh sb="6" eb="7">
      <t>ソツ</t>
    </rPh>
    <phoneticPr fontId="5"/>
  </si>
  <si>
    <t>上田　光</t>
  </si>
  <si>
    <t>鴨川中
女２</t>
    <rPh sb="0" eb="2">
      <t>カモガワ</t>
    </rPh>
    <rPh sb="2" eb="3">
      <t>ナカ</t>
    </rPh>
    <rPh sb="4" eb="5">
      <t>オンナ</t>
    </rPh>
    <phoneticPr fontId="1"/>
  </si>
  <si>
    <t>潮見小
女６</t>
    <rPh sb="4" eb="5">
      <t>オンナ</t>
    </rPh>
    <phoneticPr fontId="5"/>
  </si>
  <si>
    <t>潮見小
女３</t>
    <rPh sb="4" eb="5">
      <t>オンナ</t>
    </rPh>
    <phoneticPr fontId="5"/>
  </si>
  <si>
    <t>上田太生</t>
    <rPh sb="0" eb="2">
      <t>ウエダ</t>
    </rPh>
    <rPh sb="2" eb="4">
      <t>フトセイ</t>
    </rPh>
    <phoneticPr fontId="1"/>
  </si>
  <si>
    <t>岸本桂司</t>
    <rPh sb="0" eb="2">
      <t>キシモト</t>
    </rPh>
    <rPh sb="2" eb="4">
      <t>ケイジ</t>
    </rPh>
    <phoneticPr fontId="1"/>
  </si>
  <si>
    <t>石川直樹</t>
    <rPh sb="0" eb="2">
      <t>イシカワ</t>
    </rPh>
    <rPh sb="2" eb="4">
      <t>ナオキ</t>
    </rPh>
    <phoneticPr fontId="1"/>
  </si>
  <si>
    <t>賞</t>
    <rPh sb="0" eb="1">
      <t>ショウ</t>
    </rPh>
    <phoneticPr fontId="5"/>
  </si>
  <si>
    <t>⑧</t>
    <phoneticPr fontId="5"/>
  </si>
  <si>
    <t>⑦</t>
    <phoneticPr fontId="5"/>
  </si>
  <si>
    <t>３位グループ</t>
    <rPh sb="1" eb="2">
      <t>イ</t>
    </rPh>
    <phoneticPr fontId="5"/>
  </si>
  <si>
    <t>２位グループ</t>
    <rPh sb="1" eb="2">
      <t>イ</t>
    </rPh>
    <phoneticPr fontId="5"/>
  </si>
  <si>
    <t>１位グループ</t>
    <rPh sb="1" eb="2">
      <t>イ</t>
    </rPh>
    <phoneticPr fontId="5"/>
  </si>
  <si>
    <t>篠原文章</t>
    <phoneticPr fontId="1"/>
  </si>
  <si>
    <t>森實和也</t>
    <phoneticPr fontId="1"/>
  </si>
  <si>
    <t>大西美心</t>
    <rPh sb="2" eb="3">
      <t>ミ</t>
    </rPh>
    <rPh sb="3" eb="4">
      <t>ココロ</t>
    </rPh>
    <phoneticPr fontId="1"/>
  </si>
  <si>
    <t>曽我部雅勝</t>
    <rPh sb="0" eb="3">
      <t>ソガベ</t>
    </rPh>
    <rPh sb="3" eb="4">
      <t>マサ</t>
    </rPh>
    <rPh sb="4" eb="5">
      <t>カツ</t>
    </rPh>
    <phoneticPr fontId="1"/>
  </si>
  <si>
    <t>新宮中
女２</t>
    <rPh sb="0" eb="2">
      <t>シングウ</t>
    </rPh>
    <rPh sb="2" eb="3">
      <t>チュウ</t>
    </rPh>
    <rPh sb="3" eb="4">
      <t>ミヤナカ</t>
    </rPh>
    <rPh sb="4" eb="5">
      <t>ジョ</t>
    </rPh>
    <phoneticPr fontId="5"/>
  </si>
  <si>
    <t>上田愛星</t>
    <phoneticPr fontId="5"/>
  </si>
  <si>
    <t>上田明里</t>
    <phoneticPr fontId="5"/>
  </si>
  <si>
    <t>R8.3.29（日）第13回会長杯市内シングルス普及大会＆教室</t>
    <rPh sb="10" eb="11">
      <t>ダイ</t>
    </rPh>
    <rPh sb="13" eb="14">
      <t>カイ</t>
    </rPh>
    <rPh sb="14" eb="16">
      <t>カイチョウ</t>
    </rPh>
    <rPh sb="16" eb="17">
      <t>ハイ</t>
    </rPh>
    <rPh sb="17" eb="19">
      <t>シナイ</t>
    </rPh>
    <rPh sb="24" eb="26">
      <t>フキュウ</t>
    </rPh>
    <rPh sb="26" eb="28">
      <t>タイカイ</t>
    </rPh>
    <rPh sb="29" eb="31">
      <t>キョウシツ</t>
    </rPh>
    <phoneticPr fontId="5"/>
  </si>
  <si>
    <t>D</t>
  </si>
  <si>
    <t>15点1ｹﾞｰﾑ</t>
    <rPh sb="2" eb="3">
      <t>テン</t>
    </rPh>
    <phoneticPr fontId="5"/>
  </si>
  <si>
    <t>シングルス
結果</t>
    <rPh sb="6" eb="8">
      <t>ケッカ</t>
    </rPh>
    <phoneticPr fontId="5"/>
  </si>
  <si>
    <t>大会中の事故について、主催者等は一切責任をおいません。ご了承の上の参加とみなします。</t>
    <rPh sb="0" eb="3">
      <t>タイカイチュウ</t>
    </rPh>
    <rPh sb="4" eb="6">
      <t>ジコ</t>
    </rPh>
    <phoneticPr fontId="5"/>
  </si>
  <si>
    <t>川之江高
２</t>
    <rPh sb="0" eb="3">
      <t>カワノエ</t>
    </rPh>
    <rPh sb="3" eb="4">
      <t>コウ</t>
    </rPh>
    <phoneticPr fontId="5"/>
  </si>
  <si>
    <t>今井康浩</t>
    <rPh sb="0" eb="4">
      <t>イマイ</t>
    </rPh>
    <phoneticPr fontId="5"/>
  </si>
  <si>
    <t xml:space="preserve"> 　　　　ペアは本部一任で調整</t>
    <rPh sb="8" eb="10">
      <t>ホンブ</t>
    </rPh>
    <rPh sb="10" eb="12">
      <t>イチニン</t>
    </rPh>
    <rPh sb="13" eb="15">
      <t>チョウセイ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</si>
</sst>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8" formatCode="&quot;&quot;0&quot;位&quot;"/>
    <numFmt numFmtId="179" formatCode="&quot;&quot;0&quot;ｹﾞｰﾑ&quot;"/>
    <numFmt numFmtId="180" formatCode="&quot;（計&quot;0&quot;ｹﾞｰﾑ）&quot;"/>
    <numFmt numFmtId="181" formatCode="&quot;1人&quot;0&quot;ｹﾞｰﾑ&quot;"/>
    <numFmt numFmtId="182" formatCode="&quot;(&quot;0.0&quot;本)&quot;"/>
    <numFmt numFmtId="183" formatCode="&quot;(&quot;0&quot;本)&quot;"/>
    <numFmt numFmtId="184" formatCode="&quot;ｹﾞｰﾑ数合計&quot;0&quot;個&quot;"/>
  </numFmts>
  <fonts count="4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標準明朝"/>
      <family val="1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</font>
    <font>
      <sz val="15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u/>
      <sz val="22"/>
      <color theme="1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sz val="90"/>
      <color theme="1"/>
      <name val="ＭＳ Ｐゴシック"/>
      <family val="3"/>
      <charset val="128"/>
    </font>
    <font>
      <u/>
      <sz val="30"/>
      <color theme="1"/>
      <name val="ＭＳ Ｐゴシック"/>
      <family val="3"/>
      <charset val="128"/>
    </font>
    <font>
      <sz val="17"/>
      <color theme="1"/>
      <name val="MS UI Gothic"/>
      <family val="3"/>
      <charset val="128"/>
    </font>
    <font>
      <u/>
      <sz val="20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32"/>
      <color theme="1"/>
      <name val="ＭＳ Ｐゴシック"/>
      <family val="3"/>
      <charset val="128"/>
    </font>
    <font>
      <u/>
      <sz val="2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MS UI Gothic"/>
      <family val="3"/>
      <charset val="128"/>
    </font>
    <font>
      <sz val="28"/>
      <color rgb="FF002060"/>
      <name val="ＭＳ Ｐゴシック"/>
      <family val="3"/>
      <charset val="128"/>
    </font>
    <font>
      <sz val="18"/>
      <color rgb="FF002060"/>
      <name val="ＭＳ Ｐゴシック"/>
      <family val="3"/>
      <charset val="128"/>
    </font>
    <font>
      <u/>
      <sz val="28"/>
      <color theme="1"/>
      <name val="ＭＳ Ｐゴシック"/>
      <family val="3"/>
      <charset val="128"/>
    </font>
    <font>
      <sz val="20"/>
      <name val="ＭＳ Ｐゴシック"/>
      <family val="3"/>
      <charset val="128"/>
    </font>
    <font>
      <sz val="24"/>
      <color theme="0"/>
      <name val="ＭＳ Ｐゴシック"/>
      <family val="3"/>
      <charset val="128"/>
    </font>
    <font>
      <sz val="18"/>
      <color theme="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30"/>
      <color theme="1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26"/>
      <color rgb="FFFF0000"/>
      <name val="ＭＳ Ｐゴシック"/>
      <family val="3"/>
      <charset val="128"/>
    </font>
    <font>
      <sz val="14"/>
      <color rgb="FF00206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5"/>
      </patternFill>
    </fill>
    <fill>
      <patternFill patternType="solid">
        <fgColor rgb="FFFFA3A3"/>
        <bgColor indexed="45"/>
      </patternFill>
    </fill>
    <fill>
      <patternFill patternType="solid">
        <fgColor rgb="FF99FF3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indexed="45"/>
      </patternFill>
    </fill>
    <fill>
      <patternFill patternType="solid">
        <fgColor rgb="FFFFFFC9"/>
        <bgColor indexed="64"/>
      </patternFill>
    </fill>
    <fill>
      <patternFill patternType="solid">
        <fgColor rgb="FFFFFFC9"/>
        <bgColor indexed="45"/>
      </patternFill>
    </fill>
    <fill>
      <patternFill patternType="solid">
        <fgColor rgb="FF99FF33"/>
        <bgColor indexed="45"/>
      </patternFill>
    </fill>
    <fill>
      <patternFill patternType="solid">
        <fgColor rgb="FFEAFFD5"/>
        <bgColor indexed="64"/>
      </patternFill>
    </fill>
    <fill>
      <patternFill patternType="solid">
        <fgColor rgb="FFC6B9D5"/>
        <bgColor indexed="64"/>
      </patternFill>
    </fill>
    <fill>
      <patternFill patternType="solid">
        <fgColor rgb="FFFFB3FF"/>
        <bgColor indexed="64"/>
      </patternFill>
    </fill>
    <fill>
      <patternFill patternType="solid">
        <fgColor rgb="FFFEDAEE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DashDot">
        <color auto="1"/>
      </left>
      <right/>
      <top/>
      <bottom/>
      <diagonal/>
    </border>
    <border>
      <left style="mediumDashDot">
        <color auto="1"/>
      </left>
      <right style="mediumDashDot">
        <color auto="1"/>
      </right>
      <top/>
      <bottom/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 style="thick">
        <color indexed="64"/>
      </bottom>
      <diagonal/>
    </border>
    <border>
      <left style="thick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/>
      <diagonal/>
    </border>
    <border>
      <left/>
      <right style="thick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dashed">
        <color indexed="64"/>
      </bottom>
      <diagonal/>
    </border>
    <border>
      <left style="thick">
        <color indexed="64"/>
      </left>
      <right/>
      <top style="dashed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</borders>
  <cellStyleXfs count="15">
    <xf numFmtId="0" fontId="0" fillId="0" borderId="0"/>
    <xf numFmtId="38" fontId="4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9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0" fontId="8" fillId="0" borderId="0" applyBorder="0"/>
    <xf numFmtId="0" fontId="8" fillId="0" borderId="0" applyBorder="0"/>
    <xf numFmtId="0" fontId="7" fillId="0" borderId="0">
      <alignment vertical="center"/>
    </xf>
    <xf numFmtId="0" fontId="7" fillId="0" borderId="0"/>
    <xf numFmtId="0" fontId="8" fillId="0" borderId="0" applyBorder="0"/>
    <xf numFmtId="0" fontId="11" fillId="0" borderId="0">
      <alignment vertical="center"/>
    </xf>
    <xf numFmtId="38" fontId="4" fillId="0" borderId="0" applyFont="0" applyFill="0" applyBorder="0" applyAlignment="0" applyProtection="0"/>
    <xf numFmtId="0" fontId="3" fillId="0" borderId="0">
      <alignment vertical="center"/>
    </xf>
    <xf numFmtId="0" fontId="4" fillId="0" borderId="0"/>
    <xf numFmtId="38" fontId="4" fillId="0" borderId="0" applyFont="0" applyFill="0" applyBorder="0" applyAlignment="0" applyProtection="0"/>
  </cellStyleXfs>
  <cellXfs count="317">
    <xf numFmtId="0" fontId="0" fillId="0" borderId="0" xfId="0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 shrinkToFit="1"/>
    </xf>
    <xf numFmtId="0" fontId="12" fillId="2" borderId="0" xfId="0" applyFont="1" applyFill="1" applyAlignment="1">
      <alignment horizontal="center" vertical="center" shrinkToFit="1"/>
    </xf>
    <xf numFmtId="0" fontId="13" fillId="2" borderId="0" xfId="0" applyFont="1" applyFill="1" applyAlignment="1">
      <alignment horizontal="center" vertical="center" shrinkToFit="1"/>
    </xf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 shrinkToFit="1"/>
    </xf>
    <xf numFmtId="0" fontId="19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9" fillId="2" borderId="0" xfId="0" applyFont="1" applyFill="1"/>
    <xf numFmtId="180" fontId="22" fillId="2" borderId="0" xfId="0" applyNumberFormat="1" applyFont="1" applyFill="1" applyAlignment="1">
      <alignment wrapText="1" shrinkToFit="1"/>
    </xf>
    <xf numFmtId="0" fontId="2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 shrinkToFit="1"/>
    </xf>
    <xf numFmtId="182" fontId="14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horizontal="left"/>
    </xf>
    <xf numFmtId="182" fontId="23" fillId="2" borderId="0" xfId="0" applyNumberFormat="1" applyFont="1" applyFill="1" applyAlignment="1">
      <alignment vertical="center"/>
    </xf>
    <xf numFmtId="180" fontId="12" fillId="2" borderId="0" xfId="0" applyNumberFormat="1" applyFont="1" applyFill="1" applyAlignment="1">
      <alignment vertical="center" shrinkToFit="1"/>
    </xf>
    <xf numFmtId="0" fontId="22" fillId="2" borderId="0" xfId="0" applyFont="1" applyFill="1" applyAlignment="1">
      <alignment horizontal="center" vertical="center"/>
    </xf>
    <xf numFmtId="0" fontId="25" fillId="2" borderId="0" xfId="0" applyFont="1" applyFill="1"/>
    <xf numFmtId="0" fontId="19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26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 shrinkToFit="1"/>
    </xf>
    <xf numFmtId="0" fontId="14" fillId="2" borderId="0" xfId="0" applyFont="1" applyFill="1"/>
    <xf numFmtId="0" fontId="13" fillId="3" borderId="0" xfId="0" applyFont="1" applyFill="1" applyAlignment="1">
      <alignment horizontal="center" vertical="center" shrinkToFit="1"/>
    </xf>
    <xf numFmtId="178" fontId="27" fillId="2" borderId="6" xfId="0" applyNumberFormat="1" applyFont="1" applyFill="1" applyBorder="1" applyAlignment="1">
      <alignment horizontal="center" vertical="center" shrinkToFit="1"/>
    </xf>
    <xf numFmtId="0" fontId="22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 shrinkToFit="1"/>
    </xf>
    <xf numFmtId="0" fontId="16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19" fillId="7" borderId="33" xfId="0" applyFont="1" applyFill="1" applyBorder="1" applyAlignment="1">
      <alignment horizontal="center" vertical="center"/>
    </xf>
    <xf numFmtId="180" fontId="22" fillId="2" borderId="0" xfId="0" applyNumberFormat="1" applyFont="1" applyFill="1" applyAlignment="1">
      <alignment vertical="center" shrinkToFit="1"/>
    </xf>
    <xf numFmtId="0" fontId="13" fillId="7" borderId="33" xfId="0" applyFont="1" applyFill="1" applyBorder="1" applyAlignment="1">
      <alignment horizontal="center" vertical="center" shrinkToFit="1"/>
    </xf>
    <xf numFmtId="0" fontId="13" fillId="8" borderId="33" xfId="0" applyFont="1" applyFill="1" applyBorder="1" applyAlignment="1">
      <alignment horizontal="center" vertical="center" shrinkToFit="1"/>
    </xf>
    <xf numFmtId="0" fontId="22" fillId="2" borderId="0" xfId="0" applyFont="1" applyFill="1" applyAlignment="1">
      <alignment horizontal="center" vertical="center" shrinkToFit="1"/>
    </xf>
    <xf numFmtId="178" fontId="13" fillId="7" borderId="33" xfId="0" applyNumberFormat="1" applyFont="1" applyFill="1" applyBorder="1" applyAlignment="1">
      <alignment horizontal="left" vertical="center" shrinkToFit="1"/>
    </xf>
    <xf numFmtId="178" fontId="13" fillId="2" borderId="0" xfId="0" applyNumberFormat="1" applyFont="1" applyFill="1" applyAlignment="1">
      <alignment horizontal="left" vertical="center" shrinkToFit="1"/>
    </xf>
    <xf numFmtId="178" fontId="13" fillId="8" borderId="33" xfId="0" applyNumberFormat="1" applyFont="1" applyFill="1" applyBorder="1" applyAlignment="1">
      <alignment horizontal="left" vertical="center" shrinkToFit="1"/>
    </xf>
    <xf numFmtId="178" fontId="13" fillId="3" borderId="0" xfId="0" applyNumberFormat="1" applyFont="1" applyFill="1" applyAlignment="1">
      <alignment horizontal="left" vertical="center" shrinkToFit="1"/>
    </xf>
    <xf numFmtId="0" fontId="24" fillId="2" borderId="32" xfId="0" applyFont="1" applyFill="1" applyBorder="1" applyAlignment="1">
      <alignment horizontal="center" vertical="center"/>
    </xf>
    <xf numFmtId="0" fontId="24" fillId="7" borderId="33" xfId="0" applyFont="1" applyFill="1" applyBorder="1" applyAlignment="1">
      <alignment horizontal="center" vertical="center"/>
    </xf>
    <xf numFmtId="0" fontId="19" fillId="7" borderId="33" xfId="0" applyFont="1" applyFill="1" applyBorder="1" applyAlignment="1">
      <alignment horizontal="center"/>
    </xf>
    <xf numFmtId="0" fontId="21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22" fillId="2" borderId="0" xfId="0" applyFont="1" applyFill="1" applyAlignment="1">
      <alignment vertical="center"/>
    </xf>
    <xf numFmtId="181" fontId="22" fillId="2" borderId="0" xfId="0" applyNumberFormat="1" applyFont="1" applyFill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 shrinkToFit="1"/>
    </xf>
    <xf numFmtId="0" fontId="31" fillId="2" borderId="0" xfId="0" applyFont="1" applyFill="1" applyAlignment="1">
      <alignment vertical="center"/>
    </xf>
    <xf numFmtId="180" fontId="22" fillId="2" borderId="0" xfId="0" applyNumberFormat="1" applyFont="1" applyFill="1" applyAlignment="1">
      <alignment vertical="center" wrapText="1" shrinkToFit="1"/>
    </xf>
    <xf numFmtId="181" fontId="12" fillId="2" borderId="0" xfId="0" applyNumberFormat="1" applyFont="1" applyFill="1" applyAlignment="1">
      <alignment vertical="center"/>
    </xf>
    <xf numFmtId="0" fontId="22" fillId="2" borderId="0" xfId="0" applyFont="1" applyFill="1" applyAlignment="1">
      <alignment vertical="center" shrinkToFit="1"/>
    </xf>
    <xf numFmtId="0" fontId="29" fillId="2" borderId="0" xfId="0" applyFont="1" applyFill="1" applyAlignment="1">
      <alignment horizontal="right" vertical="center"/>
    </xf>
    <xf numFmtId="184" fontId="22" fillId="2" borderId="0" xfId="0" applyNumberFormat="1" applyFont="1" applyFill="1" applyAlignment="1">
      <alignment vertical="center" shrinkToFit="1"/>
    </xf>
    <xf numFmtId="183" fontId="28" fillId="2" borderId="0" xfId="0" applyNumberFormat="1" applyFont="1" applyFill="1" applyAlignment="1">
      <alignment vertical="center" shrinkToFit="1"/>
    </xf>
    <xf numFmtId="182" fontId="22" fillId="2" borderId="0" xfId="0" applyNumberFormat="1" applyFont="1" applyFill="1" applyAlignment="1">
      <alignment vertical="center"/>
    </xf>
    <xf numFmtId="0" fontId="16" fillId="3" borderId="0" xfId="0" applyFont="1" applyFill="1" applyAlignment="1">
      <alignment horizontal="center" vertical="center" wrapText="1" shrinkToFit="1"/>
    </xf>
    <xf numFmtId="0" fontId="20" fillId="2" borderId="0" xfId="0" applyFont="1" applyFill="1" applyAlignment="1">
      <alignment horizontal="center" vertical="center" shrinkToFit="1"/>
    </xf>
    <xf numFmtId="180" fontId="22" fillId="2" borderId="0" xfId="0" applyNumberFormat="1" applyFont="1" applyFill="1" applyAlignment="1">
      <alignment horizontal="center" vertical="center" shrinkToFit="1"/>
    </xf>
    <xf numFmtId="178" fontId="27" fillId="2" borderId="0" xfId="0" applyNumberFormat="1" applyFont="1" applyFill="1" applyAlignment="1">
      <alignment horizontal="center" vertical="center" shrinkToFit="1"/>
    </xf>
    <xf numFmtId="38" fontId="33" fillId="2" borderId="6" xfId="1" applyFont="1" applyFill="1" applyBorder="1" applyAlignment="1">
      <alignment horizontal="center" vertical="center" shrinkToFit="1"/>
    </xf>
    <xf numFmtId="0" fontId="24" fillId="2" borderId="0" xfId="0" applyFont="1" applyFill="1" applyAlignment="1">
      <alignment horizontal="center" vertical="center" textRotation="255" shrinkToFit="1"/>
    </xf>
    <xf numFmtId="0" fontId="16" fillId="2" borderId="0" xfId="0" applyFont="1" applyFill="1" applyAlignment="1">
      <alignment horizontal="center" vertical="center" wrapText="1" shrinkToFit="1"/>
    </xf>
    <xf numFmtId="0" fontId="14" fillId="2" borderId="0" xfId="0" applyFont="1" applyFill="1" applyAlignment="1">
      <alignment horizontal="right"/>
    </xf>
    <xf numFmtId="0" fontId="35" fillId="2" borderId="0" xfId="0" applyFont="1" applyFill="1" applyAlignment="1">
      <alignment horizontal="center" vertical="center"/>
    </xf>
    <xf numFmtId="0" fontId="13" fillId="6" borderId="7" xfId="0" applyFont="1" applyFill="1" applyBorder="1" applyAlignment="1">
      <alignment horizontal="center" vertical="center" shrinkToFit="1"/>
    </xf>
    <xf numFmtId="0" fontId="37" fillId="2" borderId="0" xfId="0" applyFont="1" applyFill="1" applyAlignment="1">
      <alignment horizontal="center" vertical="center"/>
    </xf>
    <xf numFmtId="0" fontId="38" fillId="2" borderId="0" xfId="0" applyFont="1" applyFill="1" applyAlignment="1">
      <alignment horizontal="left" vertical="center"/>
    </xf>
    <xf numFmtId="0" fontId="39" fillId="2" borderId="0" xfId="0" applyFont="1" applyFill="1" applyAlignment="1">
      <alignment horizontal="center" vertical="center"/>
    </xf>
    <xf numFmtId="0" fontId="40" fillId="2" borderId="0" xfId="0" applyFont="1" applyFill="1" applyAlignment="1">
      <alignment horizontal="right" vertical="center"/>
    </xf>
    <xf numFmtId="0" fontId="29" fillId="2" borderId="0" xfId="0" applyFont="1" applyFill="1" applyAlignment="1">
      <alignment horizontal="center" vertical="center"/>
    </xf>
    <xf numFmtId="0" fontId="15" fillId="2" borderId="32" xfId="0" applyFont="1" applyFill="1" applyBorder="1" applyAlignment="1">
      <alignment horizontal="center" vertical="center" shrinkToFit="1"/>
    </xf>
    <xf numFmtId="0" fontId="18" fillId="2" borderId="0" xfId="0" applyFont="1" applyFill="1" applyAlignment="1">
      <alignment horizontal="left" vertical="center"/>
    </xf>
    <xf numFmtId="0" fontId="13" fillId="6" borderId="11" xfId="0" applyFont="1" applyFill="1" applyBorder="1" applyAlignment="1">
      <alignment horizontal="center" vertical="center" shrinkToFit="1"/>
    </xf>
    <xf numFmtId="0" fontId="13" fillId="6" borderId="10" xfId="0" applyFont="1" applyFill="1" applyBorder="1" applyAlignment="1">
      <alignment horizontal="center" vertical="center" shrinkToFit="1"/>
    </xf>
    <xf numFmtId="184" fontId="22" fillId="2" borderId="0" xfId="0" applyNumberFormat="1" applyFont="1" applyFill="1" applyAlignment="1">
      <alignment horizontal="center" vertical="top" shrinkToFit="1"/>
    </xf>
    <xf numFmtId="180" fontId="15" fillId="2" borderId="0" xfId="0" applyNumberFormat="1" applyFont="1" applyFill="1" applyAlignment="1">
      <alignment vertical="center" shrinkToFit="1"/>
    </xf>
    <xf numFmtId="180" fontId="15" fillId="2" borderId="0" xfId="0" applyNumberFormat="1" applyFont="1" applyFill="1" applyAlignment="1">
      <alignment horizontal="center" vertical="center" shrinkToFit="1"/>
    </xf>
    <xf numFmtId="179" fontId="15" fillId="2" borderId="0" xfId="0" applyNumberFormat="1" applyFont="1" applyFill="1" applyAlignment="1">
      <alignment horizontal="center" vertical="center" shrinkToFit="1"/>
    </xf>
    <xf numFmtId="180" fontId="15" fillId="2" borderId="0" xfId="0" applyNumberFormat="1" applyFont="1" applyFill="1" applyAlignment="1">
      <alignment vertical="center" wrapText="1" shrinkToFit="1"/>
    </xf>
    <xf numFmtId="20" fontId="15" fillId="2" borderId="0" xfId="0" applyNumberFormat="1" applyFont="1" applyFill="1" applyAlignment="1">
      <alignment vertical="center" shrinkToFit="1"/>
    </xf>
    <xf numFmtId="20" fontId="15" fillId="2" borderId="0" xfId="0" applyNumberFormat="1" applyFont="1" applyFill="1" applyAlignment="1">
      <alignment horizontal="center" vertical="center" shrinkToFit="1"/>
    </xf>
    <xf numFmtId="20" fontId="15" fillId="2" borderId="0" xfId="0" applyNumberFormat="1" applyFont="1" applyFill="1" applyAlignment="1">
      <alignment vertical="center"/>
    </xf>
    <xf numFmtId="180" fontId="15" fillId="2" borderId="0" xfId="0" applyNumberFormat="1" applyFont="1" applyFill="1" applyAlignment="1">
      <alignment horizontal="left" vertical="center" shrinkToFit="1"/>
    </xf>
    <xf numFmtId="20" fontId="15" fillId="2" borderId="0" xfId="0" applyNumberFormat="1" applyFont="1" applyFill="1" applyAlignment="1">
      <alignment horizontal="center" vertical="center"/>
    </xf>
    <xf numFmtId="181" fontId="14" fillId="2" borderId="0" xfId="0" applyNumberFormat="1" applyFont="1" applyFill="1" applyAlignment="1">
      <alignment vertical="center"/>
    </xf>
    <xf numFmtId="181" fontId="14" fillId="2" borderId="0" xfId="0" applyNumberFormat="1" applyFont="1" applyFill="1" applyAlignment="1">
      <alignment horizontal="center" vertical="center"/>
    </xf>
    <xf numFmtId="181" fontId="14" fillId="2" borderId="0" xfId="0" applyNumberFormat="1" applyFont="1" applyFill="1" applyAlignment="1">
      <alignment horizontal="left" vertical="center"/>
    </xf>
    <xf numFmtId="181" fontId="14" fillId="2" borderId="0" xfId="0" applyNumberFormat="1" applyFont="1" applyFill="1" applyAlignment="1">
      <alignment horizontal="right" vertical="center"/>
    </xf>
    <xf numFmtId="182" fontId="15" fillId="2" borderId="0" xfId="0" applyNumberFormat="1" applyFont="1" applyFill="1" applyAlignment="1">
      <alignment vertical="center" shrinkToFit="1"/>
    </xf>
    <xf numFmtId="184" fontId="15" fillId="2" borderId="0" xfId="0" applyNumberFormat="1" applyFont="1" applyFill="1" applyAlignment="1">
      <alignment vertical="center" shrinkToFit="1"/>
    </xf>
    <xf numFmtId="182" fontId="15" fillId="2" borderId="0" xfId="0" applyNumberFormat="1" applyFont="1" applyFill="1" applyAlignment="1">
      <alignment vertical="center"/>
    </xf>
    <xf numFmtId="179" fontId="15" fillId="2" borderId="0" xfId="0" applyNumberFormat="1" applyFont="1" applyFill="1" applyAlignment="1">
      <alignment vertical="center" shrinkToFit="1"/>
    </xf>
    <xf numFmtId="20" fontId="15" fillId="2" borderId="4" xfId="0" applyNumberFormat="1" applyFont="1" applyFill="1" applyBorder="1" applyAlignment="1">
      <alignment vertical="center" shrinkToFit="1"/>
    </xf>
    <xf numFmtId="180" fontId="17" fillId="2" borderId="0" xfId="0" applyNumberFormat="1" applyFont="1" applyFill="1" applyAlignment="1">
      <alignment horizontal="center" vertical="center" shrinkToFit="1"/>
    </xf>
    <xf numFmtId="0" fontId="17" fillId="2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 shrinkToFit="1"/>
    </xf>
    <xf numFmtId="0" fontId="41" fillId="2" borderId="0" xfId="0" applyFont="1" applyFill="1" applyAlignment="1">
      <alignment horizontal="left"/>
    </xf>
    <xf numFmtId="0" fontId="18" fillId="2" borderId="0" xfId="0" applyFont="1" applyFill="1" applyAlignment="1">
      <alignment horizontal="center" vertical="center" textRotation="255" shrinkToFit="1"/>
    </xf>
    <xf numFmtId="0" fontId="32" fillId="10" borderId="6" xfId="0" applyFont="1" applyFill="1" applyBorder="1" applyAlignment="1">
      <alignment horizontal="center" vertical="center" wrapText="1" shrinkToFit="1"/>
    </xf>
    <xf numFmtId="0" fontId="32" fillId="4" borderId="6" xfId="0" applyFont="1" applyFill="1" applyBorder="1" applyAlignment="1">
      <alignment horizontal="center" vertical="center" wrapText="1" shrinkToFit="1"/>
    </xf>
    <xf numFmtId="0" fontId="13" fillId="6" borderId="22" xfId="0" applyFont="1" applyFill="1" applyBorder="1" applyAlignment="1">
      <alignment horizontal="center" vertical="center" shrinkToFit="1"/>
    </xf>
    <xf numFmtId="0" fontId="16" fillId="9" borderId="10" xfId="0" applyFont="1" applyFill="1" applyBorder="1" applyAlignment="1">
      <alignment horizontal="center" vertical="center" shrinkToFit="1"/>
    </xf>
    <xf numFmtId="0" fontId="16" fillId="9" borderId="11" xfId="0" applyFont="1" applyFill="1" applyBorder="1" applyAlignment="1">
      <alignment horizontal="center" vertical="center" shrinkToFit="1"/>
    </xf>
    <xf numFmtId="0" fontId="16" fillId="9" borderId="12" xfId="0" applyFont="1" applyFill="1" applyBorder="1" applyAlignment="1">
      <alignment horizontal="center" vertical="center" shrinkToFit="1"/>
    </xf>
    <xf numFmtId="0" fontId="16" fillId="14" borderId="6" xfId="0" applyFont="1" applyFill="1" applyBorder="1" applyAlignment="1">
      <alignment horizontal="centerContinuous" vertical="center"/>
    </xf>
    <xf numFmtId="0" fontId="16" fillId="14" borderId="7" xfId="0" applyFont="1" applyFill="1" applyBorder="1" applyAlignment="1">
      <alignment horizontal="centerContinuous" vertical="center"/>
    </xf>
    <xf numFmtId="0" fontId="32" fillId="13" borderId="6" xfId="0" applyFont="1" applyFill="1" applyBorder="1" applyAlignment="1">
      <alignment horizontal="center" vertical="center" wrapText="1" shrinkToFit="1"/>
    </xf>
    <xf numFmtId="0" fontId="16" fillId="13" borderId="7" xfId="0" applyFont="1" applyFill="1" applyBorder="1" applyAlignment="1">
      <alignment horizontal="center" vertical="center" shrinkToFit="1"/>
    </xf>
    <xf numFmtId="0" fontId="16" fillId="9" borderId="7" xfId="0" applyFont="1" applyFill="1" applyBorder="1" applyAlignment="1">
      <alignment horizontal="center" vertical="center" shrinkToFit="1"/>
    </xf>
    <xf numFmtId="0" fontId="16" fillId="2" borderId="0" xfId="0" applyFont="1" applyFill="1" applyAlignment="1">
      <alignment horizontal="left" vertical="center" shrinkToFit="1"/>
    </xf>
    <xf numFmtId="0" fontId="16" fillId="13" borderId="11" xfId="0" applyFont="1" applyFill="1" applyBorder="1" applyAlignment="1">
      <alignment horizontal="center" vertical="center" shrinkToFit="1"/>
    </xf>
    <xf numFmtId="0" fontId="16" fillId="9" borderId="22" xfId="0" applyFont="1" applyFill="1" applyBorder="1" applyAlignment="1">
      <alignment horizontal="center" vertical="center" shrinkToFit="1"/>
    </xf>
    <xf numFmtId="0" fontId="32" fillId="5" borderId="6" xfId="0" applyFont="1" applyFill="1" applyBorder="1" applyAlignment="1">
      <alignment horizontal="center" vertical="center" wrapText="1" shrinkToFit="1"/>
    </xf>
    <xf numFmtId="0" fontId="16" fillId="11" borderId="7" xfId="0" applyFont="1" applyFill="1" applyBorder="1" applyAlignment="1">
      <alignment horizontal="center" vertical="center" shrinkToFit="1"/>
    </xf>
    <xf numFmtId="0" fontId="16" fillId="2" borderId="0" xfId="0" applyFont="1" applyFill="1" applyAlignment="1">
      <alignment horizontal="center" shrinkToFit="1"/>
    </xf>
    <xf numFmtId="0" fontId="10" fillId="0" borderId="0" xfId="0" applyFont="1" applyAlignment="1">
      <alignment shrinkToFit="1"/>
    </xf>
    <xf numFmtId="184" fontId="16" fillId="2" borderId="0" xfId="0" applyNumberFormat="1" applyFont="1" applyFill="1" applyAlignment="1">
      <alignment vertical="center" shrinkToFit="1"/>
    </xf>
    <xf numFmtId="183" fontId="42" fillId="2" borderId="0" xfId="0" applyNumberFormat="1" applyFont="1" applyFill="1" applyAlignment="1">
      <alignment vertical="center" shrinkToFit="1"/>
    </xf>
    <xf numFmtId="180" fontId="40" fillId="2" borderId="0" xfId="0" applyNumberFormat="1" applyFont="1" applyFill="1" applyAlignment="1">
      <alignment vertical="center" shrinkToFit="1"/>
    </xf>
    <xf numFmtId="179" fontId="40" fillId="2" borderId="0" xfId="0" applyNumberFormat="1" applyFont="1" applyFill="1" applyAlignment="1">
      <alignment vertical="center" shrinkToFit="1"/>
    </xf>
    <xf numFmtId="20" fontId="40" fillId="2" borderId="0" xfId="0" applyNumberFormat="1" applyFont="1" applyFill="1" applyAlignment="1">
      <alignment vertical="center" shrinkToFit="1"/>
    </xf>
    <xf numFmtId="20" fontId="40" fillId="2" borderId="0" xfId="0" applyNumberFormat="1" applyFont="1" applyFill="1" applyAlignment="1">
      <alignment vertical="center"/>
    </xf>
    <xf numFmtId="20" fontId="40" fillId="2" borderId="4" xfId="0" applyNumberFormat="1" applyFont="1" applyFill="1" applyBorder="1" applyAlignment="1">
      <alignment vertical="center" shrinkToFit="1"/>
    </xf>
    <xf numFmtId="0" fontId="14" fillId="2" borderId="13" xfId="11" applyNumberFormat="1" applyFont="1" applyFill="1" applyBorder="1" applyAlignment="1">
      <alignment horizontal="center" vertical="center" shrinkToFit="1"/>
    </xf>
    <xf numFmtId="0" fontId="14" fillId="2" borderId="9" xfId="11" applyNumberFormat="1" applyFont="1" applyFill="1" applyBorder="1" applyAlignment="1">
      <alignment horizontal="center" vertical="center" shrinkToFit="1"/>
    </xf>
    <xf numFmtId="0" fontId="14" fillId="2" borderId="21" xfId="11" applyNumberFormat="1" applyFont="1" applyFill="1" applyBorder="1" applyAlignment="1">
      <alignment horizontal="center" vertical="center" shrinkToFit="1"/>
    </xf>
    <xf numFmtId="0" fontId="20" fillId="2" borderId="0" xfId="0" applyFont="1" applyFill="1" applyAlignment="1">
      <alignment horizontal="center" vertical="center" textRotation="255" shrinkToFit="1"/>
    </xf>
    <xf numFmtId="0" fontId="40" fillId="2" borderId="35" xfId="0" applyFont="1" applyFill="1" applyBorder="1" applyAlignment="1">
      <alignment vertical="center"/>
    </xf>
    <xf numFmtId="0" fontId="29" fillId="2" borderId="35" xfId="0" applyFont="1" applyFill="1" applyBorder="1" applyAlignment="1">
      <alignment vertical="center"/>
    </xf>
    <xf numFmtId="0" fontId="20" fillId="2" borderId="0" xfId="0" applyFont="1" applyFill="1" applyAlignment="1">
      <alignment vertical="center" textRotation="255" shrinkToFit="1"/>
    </xf>
    <xf numFmtId="0" fontId="18" fillId="2" borderId="0" xfId="0" applyFont="1" applyFill="1" applyAlignment="1">
      <alignment vertical="center" textRotation="255" shrinkToFit="1"/>
    </xf>
    <xf numFmtId="0" fontId="16" fillId="14" borderId="49" xfId="0" applyFont="1" applyFill="1" applyBorder="1" applyAlignment="1">
      <alignment horizontal="centerContinuous" vertical="center"/>
    </xf>
    <xf numFmtId="0" fontId="16" fillId="14" borderId="10" xfId="0" applyFont="1" applyFill="1" applyBorder="1" applyAlignment="1">
      <alignment horizontal="centerContinuous" vertical="center"/>
    </xf>
    <xf numFmtId="0" fontId="16" fillId="11" borderId="11" xfId="0" applyFont="1" applyFill="1" applyBorder="1" applyAlignment="1">
      <alignment horizontal="center" vertical="center" shrinkToFit="1"/>
    </xf>
    <xf numFmtId="0" fontId="32" fillId="10" borderId="50" xfId="0" applyFont="1" applyFill="1" applyBorder="1" applyAlignment="1">
      <alignment horizontal="center" vertical="center" wrapText="1" shrinkToFit="1"/>
    </xf>
    <xf numFmtId="0" fontId="32" fillId="4" borderId="49" xfId="0" applyFont="1" applyFill="1" applyBorder="1" applyAlignment="1">
      <alignment horizontal="center" vertical="center" wrapText="1" shrinkToFit="1"/>
    </xf>
    <xf numFmtId="0" fontId="16" fillId="14" borderId="5" xfId="0" applyFont="1" applyFill="1" applyBorder="1" applyAlignment="1">
      <alignment horizontal="centerContinuous" vertical="center"/>
    </xf>
    <xf numFmtId="0" fontId="16" fillId="14" borderId="31" xfId="0" applyFont="1" applyFill="1" applyBorder="1" applyAlignment="1">
      <alignment horizontal="centerContinuous" vertical="center"/>
    </xf>
    <xf numFmtId="0" fontId="32" fillId="10" borderId="49" xfId="0" applyFont="1" applyFill="1" applyBorder="1" applyAlignment="1">
      <alignment horizontal="center" vertical="center" wrapText="1" shrinkToFit="1"/>
    </xf>
    <xf numFmtId="0" fontId="13" fillId="6" borderId="12" xfId="0" applyFont="1" applyFill="1" applyBorder="1" applyAlignment="1">
      <alignment horizontal="center" vertical="center" shrinkToFit="1"/>
    </xf>
    <xf numFmtId="0" fontId="32" fillId="10" borderId="2" xfId="0" applyFont="1" applyFill="1" applyBorder="1" applyAlignment="1">
      <alignment horizontal="center" vertical="center" wrapText="1" shrinkToFit="1"/>
    </xf>
    <xf numFmtId="0" fontId="32" fillId="5" borderId="5" xfId="0" applyFont="1" applyFill="1" applyBorder="1" applyAlignment="1">
      <alignment horizontal="center" vertical="center" wrapText="1" shrinkToFit="1"/>
    </xf>
    <xf numFmtId="0" fontId="16" fillId="11" borderId="31" xfId="0" applyFont="1" applyFill="1" applyBorder="1" applyAlignment="1">
      <alignment horizontal="center" vertical="center" shrinkToFit="1"/>
    </xf>
    <xf numFmtId="0" fontId="32" fillId="4" borderId="2" xfId="0" applyFont="1" applyFill="1" applyBorder="1" applyAlignment="1">
      <alignment horizontal="center" vertical="center" wrapText="1" shrinkToFit="1"/>
    </xf>
    <xf numFmtId="0" fontId="32" fillId="4" borderId="50" xfId="0" applyFont="1" applyFill="1" applyBorder="1" applyAlignment="1">
      <alignment horizontal="center" vertical="center" wrapText="1" shrinkToFit="1"/>
    </xf>
    <xf numFmtId="0" fontId="34" fillId="2" borderId="14" xfId="0" applyFont="1" applyFill="1" applyBorder="1" applyAlignment="1">
      <alignment vertical="center"/>
    </xf>
    <xf numFmtId="0" fontId="16" fillId="14" borderId="11" xfId="0" applyFont="1" applyFill="1" applyBorder="1" applyAlignment="1">
      <alignment horizontal="centerContinuous" vertical="center"/>
    </xf>
    <xf numFmtId="0" fontId="32" fillId="5" borderId="49" xfId="0" applyFont="1" applyFill="1" applyBorder="1" applyAlignment="1">
      <alignment horizontal="center" vertical="center" wrapText="1" shrinkToFit="1"/>
    </xf>
    <xf numFmtId="0" fontId="16" fillId="11" borderId="10" xfId="0" applyFont="1" applyFill="1" applyBorder="1" applyAlignment="1">
      <alignment horizontal="center" vertical="center" shrinkToFit="1"/>
    </xf>
    <xf numFmtId="0" fontId="32" fillId="13" borderId="2" xfId="0" applyFont="1" applyFill="1" applyBorder="1" applyAlignment="1">
      <alignment horizontal="center" vertical="center" wrapText="1" shrinkToFit="1"/>
    </xf>
    <xf numFmtId="0" fontId="16" fillId="13" borderId="22" xfId="0" applyFont="1" applyFill="1" applyBorder="1" applyAlignment="1">
      <alignment horizontal="center" vertical="center" shrinkToFit="1"/>
    </xf>
    <xf numFmtId="0" fontId="32" fillId="5" borderId="50" xfId="0" applyFont="1" applyFill="1" applyBorder="1" applyAlignment="1">
      <alignment horizontal="center" vertical="center" wrapText="1" shrinkToFit="1"/>
    </xf>
    <xf numFmtId="0" fontId="16" fillId="11" borderId="12" xfId="0" applyFont="1" applyFill="1" applyBorder="1" applyAlignment="1">
      <alignment horizontal="center" vertical="center" shrinkToFit="1"/>
    </xf>
    <xf numFmtId="0" fontId="14" fillId="2" borderId="30" xfId="11" applyNumberFormat="1" applyFont="1" applyFill="1" applyBorder="1" applyAlignment="1">
      <alignment horizontal="center" vertical="center" shrinkToFit="1"/>
    </xf>
    <xf numFmtId="0" fontId="16" fillId="9" borderId="51" xfId="0" applyFont="1" applyFill="1" applyBorder="1" applyAlignment="1">
      <alignment horizontal="center" vertical="center" shrinkToFit="1"/>
    </xf>
    <xf numFmtId="0" fontId="16" fillId="14" borderId="52" xfId="0" applyFont="1" applyFill="1" applyBorder="1" applyAlignment="1">
      <alignment horizontal="centerContinuous" vertical="center"/>
    </xf>
    <xf numFmtId="0" fontId="16" fillId="11" borderId="54" xfId="0" applyFont="1" applyFill="1" applyBorder="1" applyAlignment="1">
      <alignment horizontal="center" vertical="center" shrinkToFit="1"/>
    </xf>
    <xf numFmtId="0" fontId="16" fillId="9" borderId="55" xfId="0" applyFont="1" applyFill="1" applyBorder="1" applyAlignment="1">
      <alignment horizontal="center" vertical="center" shrinkToFit="1"/>
    </xf>
    <xf numFmtId="0" fontId="32" fillId="10" borderId="56" xfId="0" applyFont="1" applyFill="1" applyBorder="1" applyAlignment="1">
      <alignment horizontal="center" vertical="center" wrapText="1" shrinkToFit="1"/>
    </xf>
    <xf numFmtId="0" fontId="16" fillId="14" borderId="57" xfId="0" applyFont="1" applyFill="1" applyBorder="1" applyAlignment="1">
      <alignment horizontal="centerContinuous" vertical="center"/>
    </xf>
    <xf numFmtId="0" fontId="16" fillId="14" borderId="58" xfId="0" applyFont="1" applyFill="1" applyBorder="1" applyAlignment="1">
      <alignment horizontal="centerContinuous" vertical="center"/>
    </xf>
    <xf numFmtId="0" fontId="13" fillId="6" borderId="55" xfId="0" applyFont="1" applyFill="1" applyBorder="1" applyAlignment="1">
      <alignment horizontal="center" vertical="center" shrinkToFit="1"/>
    </xf>
    <xf numFmtId="0" fontId="32" fillId="10" borderId="61" xfId="0" applyFont="1" applyFill="1" applyBorder="1" applyAlignment="1">
      <alignment horizontal="center" vertical="center" wrapText="1" shrinkToFit="1"/>
    </xf>
    <xf numFmtId="0" fontId="32" fillId="5" borderId="58" xfId="0" applyFont="1" applyFill="1" applyBorder="1" applyAlignment="1">
      <alignment horizontal="center" vertical="center" wrapText="1" shrinkToFit="1"/>
    </xf>
    <xf numFmtId="0" fontId="32" fillId="4" borderId="62" xfId="0" applyFont="1" applyFill="1" applyBorder="1" applyAlignment="1">
      <alignment horizontal="center" vertical="center" wrapText="1" shrinkToFit="1"/>
    </xf>
    <xf numFmtId="0" fontId="16" fillId="14" borderId="63" xfId="0" applyFont="1" applyFill="1" applyBorder="1" applyAlignment="1">
      <alignment horizontal="centerContinuous" vertical="center"/>
    </xf>
    <xf numFmtId="0" fontId="16" fillId="9" borderId="64" xfId="0" applyFont="1" applyFill="1" applyBorder="1" applyAlignment="1">
      <alignment horizontal="center" vertical="center" shrinkToFit="1"/>
    </xf>
    <xf numFmtId="0" fontId="16" fillId="14" borderId="54" xfId="0" applyFont="1" applyFill="1" applyBorder="1" applyAlignment="1">
      <alignment horizontal="centerContinuous" vertical="center"/>
    </xf>
    <xf numFmtId="0" fontId="16" fillId="14" borderId="65" xfId="0" applyFont="1" applyFill="1" applyBorder="1" applyAlignment="1">
      <alignment horizontal="centerContinuous" vertical="center"/>
    </xf>
    <xf numFmtId="0" fontId="16" fillId="9" borderId="66" xfId="0" applyFont="1" applyFill="1" applyBorder="1" applyAlignment="1">
      <alignment horizontal="center" vertical="center" shrinkToFit="1"/>
    </xf>
    <xf numFmtId="0" fontId="16" fillId="14" borderId="67" xfId="0" applyFont="1" applyFill="1" applyBorder="1" applyAlignment="1">
      <alignment horizontal="centerContinuous" vertical="center"/>
    </xf>
    <xf numFmtId="0" fontId="32" fillId="10" borderId="71" xfId="0" applyFont="1" applyFill="1" applyBorder="1" applyAlignment="1">
      <alignment horizontal="center" vertical="center" wrapText="1" shrinkToFit="1"/>
    </xf>
    <xf numFmtId="0" fontId="16" fillId="14" borderId="72" xfId="0" applyFont="1" applyFill="1" applyBorder="1" applyAlignment="1">
      <alignment horizontal="centerContinuous" vertical="center"/>
    </xf>
    <xf numFmtId="0" fontId="16" fillId="14" borderId="73" xfId="0" applyFont="1" applyFill="1" applyBorder="1" applyAlignment="1">
      <alignment horizontal="centerContinuous" vertical="center"/>
    </xf>
    <xf numFmtId="0" fontId="16" fillId="14" borderId="74" xfId="0" applyFont="1" applyFill="1" applyBorder="1" applyAlignment="1">
      <alignment horizontal="centerContinuous" vertical="center"/>
    </xf>
    <xf numFmtId="0" fontId="32" fillId="10" borderId="75" xfId="0" applyFont="1" applyFill="1" applyBorder="1" applyAlignment="1">
      <alignment horizontal="center" vertical="center" wrapText="1" shrinkToFit="1"/>
    </xf>
    <xf numFmtId="0" fontId="16" fillId="9" borderId="76" xfId="0" applyFont="1" applyFill="1" applyBorder="1" applyAlignment="1">
      <alignment horizontal="center" vertical="center" shrinkToFit="1"/>
    </xf>
    <xf numFmtId="0" fontId="32" fillId="10" borderId="77" xfId="0" applyFont="1" applyFill="1" applyBorder="1" applyAlignment="1">
      <alignment horizontal="center" vertical="center" wrapText="1" shrinkToFit="1"/>
    </xf>
    <xf numFmtId="0" fontId="16" fillId="9" borderId="78" xfId="0" applyFont="1" applyFill="1" applyBorder="1" applyAlignment="1">
      <alignment horizontal="center" vertical="center" shrinkToFit="1"/>
    </xf>
    <xf numFmtId="0" fontId="32" fillId="4" borderId="79" xfId="0" applyFont="1" applyFill="1" applyBorder="1" applyAlignment="1">
      <alignment horizontal="center" vertical="center" wrapText="1" shrinkToFit="1"/>
    </xf>
    <xf numFmtId="0" fontId="16" fillId="15" borderId="80" xfId="0" applyFont="1" applyFill="1" applyBorder="1" applyAlignment="1">
      <alignment horizontal="center" vertical="center" shrinkToFit="1"/>
    </xf>
    <xf numFmtId="0" fontId="32" fillId="4" borderId="75" xfId="0" applyFont="1" applyFill="1" applyBorder="1" applyAlignment="1">
      <alignment horizontal="center" vertical="center" wrapText="1" shrinkToFit="1"/>
    </xf>
    <xf numFmtId="0" fontId="32" fillId="5" borderId="79" xfId="0" applyFont="1" applyFill="1" applyBorder="1" applyAlignment="1">
      <alignment horizontal="center" vertical="center" wrapText="1" shrinkToFit="1"/>
    </xf>
    <xf numFmtId="0" fontId="16" fillId="11" borderId="80" xfId="0" applyFont="1" applyFill="1" applyBorder="1" applyAlignment="1">
      <alignment horizontal="center" vertical="center" shrinkToFit="1"/>
    </xf>
    <xf numFmtId="0" fontId="32" fillId="4" borderId="71" xfId="0" applyFont="1" applyFill="1" applyBorder="1" applyAlignment="1">
      <alignment horizontal="center" vertical="center" wrapText="1" shrinkToFit="1"/>
    </xf>
    <xf numFmtId="0" fontId="32" fillId="5" borderId="73" xfId="0" applyFont="1" applyFill="1" applyBorder="1" applyAlignment="1">
      <alignment horizontal="center" vertical="center" wrapText="1" shrinkToFit="1"/>
    </xf>
    <xf numFmtId="0" fontId="16" fillId="11" borderId="74" xfId="0" applyFont="1" applyFill="1" applyBorder="1" applyAlignment="1">
      <alignment horizontal="center" vertical="center" shrinkToFit="1"/>
    </xf>
    <xf numFmtId="0" fontId="32" fillId="13" borderId="73" xfId="0" applyFont="1" applyFill="1" applyBorder="1" applyAlignment="1">
      <alignment horizontal="center" vertical="center" wrapText="1" shrinkToFit="1"/>
    </xf>
    <xf numFmtId="0" fontId="16" fillId="13" borderId="74" xfId="0" applyFont="1" applyFill="1" applyBorder="1" applyAlignment="1">
      <alignment horizontal="center" vertical="center" shrinkToFit="1"/>
    </xf>
    <xf numFmtId="0" fontId="13" fillId="6" borderId="76" xfId="0" applyFont="1" applyFill="1" applyBorder="1" applyAlignment="1">
      <alignment horizontal="center" vertical="center" shrinkToFit="1"/>
    </xf>
    <xf numFmtId="0" fontId="32" fillId="13" borderId="79" xfId="0" applyFont="1" applyFill="1" applyBorder="1" applyAlignment="1">
      <alignment horizontal="center" vertical="center" wrapText="1" shrinkToFit="1"/>
    </xf>
    <xf numFmtId="0" fontId="16" fillId="13" borderId="80" xfId="0" applyFont="1" applyFill="1" applyBorder="1" applyAlignment="1">
      <alignment horizontal="center" vertical="center" shrinkToFit="1"/>
    </xf>
    <xf numFmtId="0" fontId="32" fillId="4" borderId="77" xfId="0" applyFont="1" applyFill="1" applyBorder="1" applyAlignment="1">
      <alignment horizontal="center" vertical="center" wrapText="1" shrinkToFit="1"/>
    </xf>
    <xf numFmtId="0" fontId="13" fillId="6" borderId="78" xfId="0" applyFont="1" applyFill="1" applyBorder="1" applyAlignment="1">
      <alignment horizontal="center" vertical="center" shrinkToFit="1"/>
    </xf>
    <xf numFmtId="0" fontId="16" fillId="14" borderId="79" xfId="0" applyFont="1" applyFill="1" applyBorder="1" applyAlignment="1">
      <alignment horizontal="centerContinuous" vertical="center"/>
    </xf>
    <xf numFmtId="0" fontId="16" fillId="14" borderId="80" xfId="0" applyFont="1" applyFill="1" applyBorder="1" applyAlignment="1">
      <alignment horizontal="centerContinuous" vertical="center"/>
    </xf>
    <xf numFmtId="0" fontId="32" fillId="4" borderId="61" xfId="0" applyFont="1" applyFill="1" applyBorder="1" applyAlignment="1">
      <alignment horizontal="center" vertical="center" wrapText="1" shrinkToFit="1"/>
    </xf>
    <xf numFmtId="0" fontId="13" fillId="6" borderId="51" xfId="0" applyFont="1" applyFill="1" applyBorder="1" applyAlignment="1">
      <alignment horizontal="center" vertical="center" shrinkToFit="1"/>
    </xf>
    <xf numFmtId="0" fontId="32" fillId="5" borderId="72" xfId="0" applyFont="1" applyFill="1" applyBorder="1" applyAlignment="1">
      <alignment horizontal="center" vertical="center" wrapText="1" shrinkToFit="1"/>
    </xf>
    <xf numFmtId="0" fontId="16" fillId="11" borderId="67" xfId="0" applyFont="1" applyFill="1" applyBorder="1" applyAlignment="1">
      <alignment horizontal="center" vertical="center" shrinkToFit="1"/>
    </xf>
    <xf numFmtId="0" fontId="32" fillId="4" borderId="73" xfId="0" applyFont="1" applyFill="1" applyBorder="1" applyAlignment="1">
      <alignment horizontal="center" vertical="center" wrapText="1" shrinkToFit="1"/>
    </xf>
    <xf numFmtId="0" fontId="16" fillId="15" borderId="74" xfId="0" applyFont="1" applyFill="1" applyBorder="1" applyAlignment="1">
      <alignment horizontal="center" vertical="center" shrinkToFit="1"/>
    </xf>
    <xf numFmtId="0" fontId="32" fillId="10" borderId="62" xfId="0" applyFont="1" applyFill="1" applyBorder="1" applyAlignment="1">
      <alignment horizontal="center" vertical="center" wrapText="1" shrinkToFit="1"/>
    </xf>
    <xf numFmtId="0" fontId="32" fillId="5" borderId="57" xfId="0" applyFont="1" applyFill="1" applyBorder="1" applyAlignment="1">
      <alignment horizontal="center" vertical="center" wrapText="1" shrinkToFit="1"/>
    </xf>
    <xf numFmtId="0" fontId="16" fillId="11" borderId="65" xfId="0" applyFont="1" applyFill="1" applyBorder="1" applyAlignment="1">
      <alignment horizontal="center" vertical="center" shrinkToFit="1"/>
    </xf>
    <xf numFmtId="0" fontId="32" fillId="5" borderId="63" xfId="0" applyFont="1" applyFill="1" applyBorder="1" applyAlignment="1">
      <alignment horizontal="center" vertical="center" wrapText="1" shrinkToFit="1"/>
    </xf>
    <xf numFmtId="0" fontId="16" fillId="11" borderId="52" xfId="0" applyFont="1" applyFill="1" applyBorder="1" applyAlignment="1">
      <alignment horizontal="center" vertical="center" shrinkToFit="1"/>
    </xf>
    <xf numFmtId="0" fontId="32" fillId="4" borderId="56" xfId="0" applyFont="1" applyFill="1" applyBorder="1" applyAlignment="1">
      <alignment horizontal="center" vertical="center" wrapText="1" shrinkToFit="1"/>
    </xf>
    <xf numFmtId="0" fontId="13" fillId="6" borderId="64" xfId="0" applyFont="1" applyFill="1" applyBorder="1" applyAlignment="1">
      <alignment horizontal="center" vertical="center" shrinkToFit="1"/>
    </xf>
    <xf numFmtId="184" fontId="14" fillId="2" borderId="0" xfId="0" applyNumberFormat="1" applyFont="1" applyFill="1" applyAlignment="1">
      <alignment horizontal="center" vertical="center" shrinkToFit="1"/>
    </xf>
    <xf numFmtId="38" fontId="12" fillId="2" borderId="0" xfId="1" applyFont="1" applyFill="1" applyAlignment="1">
      <alignment horizontal="left" vertical="top" shrinkToFit="1"/>
    </xf>
    <xf numFmtId="20" fontId="43" fillId="2" borderId="3" xfId="0" applyNumberFormat="1" applyFont="1" applyFill="1" applyBorder="1" applyAlignment="1">
      <alignment horizontal="center" vertical="center" shrinkToFit="1"/>
    </xf>
    <xf numFmtId="0" fontId="34" fillId="2" borderId="0" xfId="0" applyFont="1" applyFill="1" applyAlignment="1">
      <alignment horizontal="left" vertical="center"/>
    </xf>
    <xf numFmtId="0" fontId="34" fillId="2" borderId="14" xfId="0" applyFont="1" applyFill="1" applyBorder="1" applyAlignment="1">
      <alignment horizontal="left" vertical="center"/>
    </xf>
    <xf numFmtId="0" fontId="14" fillId="2" borderId="27" xfId="11" applyNumberFormat="1" applyFont="1" applyFill="1" applyBorder="1" applyAlignment="1">
      <alignment horizontal="center" vertical="center" textRotation="255" shrinkToFit="1"/>
    </xf>
    <xf numFmtId="0" fontId="14" fillId="2" borderId="28" xfId="11" applyNumberFormat="1" applyFont="1" applyFill="1" applyBorder="1" applyAlignment="1">
      <alignment horizontal="center" vertical="center" textRotation="255" shrinkToFit="1"/>
    </xf>
    <xf numFmtId="0" fontId="14" fillId="2" borderId="29" xfId="11" applyNumberFormat="1" applyFont="1" applyFill="1" applyBorder="1" applyAlignment="1">
      <alignment horizontal="center" vertical="center" textRotation="255" shrinkToFit="1"/>
    </xf>
    <xf numFmtId="20" fontId="17" fillId="2" borderId="1" xfId="0" applyNumberFormat="1" applyFont="1" applyFill="1" applyBorder="1" applyAlignment="1">
      <alignment horizontal="center" vertical="center"/>
    </xf>
    <xf numFmtId="20" fontId="17" fillId="2" borderId="6" xfId="0" applyNumberFormat="1" applyFont="1" applyFill="1" applyBorder="1" applyAlignment="1">
      <alignment horizontal="center" vertical="center" shrinkToFit="1"/>
    </xf>
    <xf numFmtId="20" fontId="17" fillId="2" borderId="8" xfId="0" applyNumberFormat="1" applyFont="1" applyFill="1" applyBorder="1" applyAlignment="1">
      <alignment horizontal="center" vertical="center" shrinkToFit="1"/>
    </xf>
    <xf numFmtId="180" fontId="17" fillId="2" borderId="0" xfId="0" applyNumberFormat="1" applyFont="1" applyFill="1" applyAlignment="1">
      <alignment horizontal="center" vertical="center" shrinkToFit="1"/>
    </xf>
    <xf numFmtId="179" fontId="17" fillId="2" borderId="0" xfId="0" applyNumberFormat="1" applyFont="1" applyFill="1" applyAlignment="1">
      <alignment horizontal="center" vertical="center" shrinkToFit="1"/>
    </xf>
    <xf numFmtId="20" fontId="17" fillId="2" borderId="0" xfId="0" applyNumberFormat="1" applyFont="1" applyFill="1" applyAlignment="1">
      <alignment horizontal="center" vertical="center" shrinkToFit="1"/>
    </xf>
    <xf numFmtId="0" fontId="12" fillId="2" borderId="37" xfId="0" applyFont="1" applyFill="1" applyBorder="1" applyAlignment="1">
      <alignment horizontal="center" vertical="center" shrinkToFit="1"/>
    </xf>
    <xf numFmtId="0" fontId="12" fillId="2" borderId="19" xfId="0" applyFont="1" applyFill="1" applyBorder="1" applyAlignment="1">
      <alignment horizontal="center" vertical="center" shrinkToFit="1"/>
    </xf>
    <xf numFmtId="20" fontId="43" fillId="2" borderId="6" xfId="0" applyNumberFormat="1" applyFont="1" applyFill="1" applyBorder="1" applyAlignment="1">
      <alignment horizontal="center" vertical="center" shrinkToFit="1"/>
    </xf>
    <xf numFmtId="20" fontId="43" fillId="2" borderId="7" xfId="0" applyNumberFormat="1" applyFont="1" applyFill="1" applyBorder="1" applyAlignment="1">
      <alignment horizontal="center" vertical="center" shrinkToFit="1"/>
    </xf>
    <xf numFmtId="20" fontId="17" fillId="2" borderId="7" xfId="0" applyNumberFormat="1" applyFont="1" applyFill="1" applyBorder="1" applyAlignment="1">
      <alignment horizontal="center" vertical="center" shrinkToFit="1"/>
    </xf>
    <xf numFmtId="0" fontId="40" fillId="2" borderId="35" xfId="0" applyFont="1" applyFill="1" applyBorder="1" applyAlignment="1">
      <alignment horizontal="right" vertical="center"/>
    </xf>
    <xf numFmtId="0" fontId="14" fillId="2" borderId="82" xfId="0" applyFont="1" applyFill="1" applyBorder="1" applyAlignment="1">
      <alignment horizontal="center" vertical="center" shrinkToFit="1"/>
    </xf>
    <xf numFmtId="0" fontId="14" fillId="2" borderId="34" xfId="0" applyFont="1" applyFill="1" applyBorder="1" applyAlignment="1">
      <alignment horizontal="center" vertical="center" shrinkToFit="1"/>
    </xf>
    <xf numFmtId="0" fontId="29" fillId="2" borderId="16" xfId="0" applyFont="1" applyFill="1" applyBorder="1" applyAlignment="1">
      <alignment horizontal="right" vertical="center"/>
    </xf>
    <xf numFmtId="0" fontId="14" fillId="2" borderId="36" xfId="0" applyFont="1" applyFill="1" applyBorder="1" applyAlignment="1">
      <alignment horizontal="center" vertical="center" shrinkToFit="1"/>
    </xf>
    <xf numFmtId="0" fontId="14" fillId="2" borderId="38" xfId="0" applyFont="1" applyFill="1" applyBorder="1" applyAlignment="1">
      <alignment horizontal="center" vertical="center" shrinkToFit="1"/>
    </xf>
    <xf numFmtId="0" fontId="12" fillId="2" borderId="43" xfId="0" applyFont="1" applyFill="1" applyBorder="1" applyAlignment="1">
      <alignment horizontal="center" vertical="center" shrinkToFit="1"/>
    </xf>
    <xf numFmtId="0" fontId="12" fillId="2" borderId="44" xfId="0" applyFont="1" applyFill="1" applyBorder="1" applyAlignment="1">
      <alignment horizontal="center" vertical="center" shrinkToFit="1"/>
    </xf>
    <xf numFmtId="20" fontId="17" fillId="2" borderId="0" xfId="0" applyNumberFormat="1" applyFont="1" applyFill="1" applyAlignment="1">
      <alignment horizontal="center" vertical="center"/>
    </xf>
    <xf numFmtId="0" fontId="16" fillId="2" borderId="28" xfId="0" applyFont="1" applyFill="1" applyBorder="1" applyAlignment="1">
      <alignment horizontal="center" vertical="center" shrinkToFit="1"/>
    </xf>
    <xf numFmtId="0" fontId="29" fillId="2" borderId="35" xfId="0" applyFont="1" applyFill="1" applyBorder="1" applyAlignment="1">
      <alignment horizontal="right" vertical="center"/>
    </xf>
    <xf numFmtId="0" fontId="12" fillId="2" borderId="18" xfId="0" applyFont="1" applyFill="1" applyBorder="1" applyAlignment="1">
      <alignment horizontal="center" vertical="center" shrinkToFit="1"/>
    </xf>
    <xf numFmtId="0" fontId="16" fillId="2" borderId="0" xfId="0" applyFont="1" applyFill="1" applyAlignment="1">
      <alignment horizontal="left" vertical="center" shrinkToFit="1"/>
    </xf>
    <xf numFmtId="0" fontId="12" fillId="2" borderId="15" xfId="0" applyFont="1" applyFill="1" applyBorder="1" applyAlignment="1">
      <alignment horizontal="center" vertical="center" textRotation="255" shrinkToFit="1"/>
    </xf>
    <xf numFmtId="0" fontId="12" fillId="2" borderId="16" xfId="0" applyFont="1" applyFill="1" applyBorder="1" applyAlignment="1">
      <alignment horizontal="center" vertical="center" textRotation="255" shrinkToFit="1"/>
    </xf>
    <xf numFmtId="0" fontId="12" fillId="2" borderId="17" xfId="0" applyFont="1" applyFill="1" applyBorder="1" applyAlignment="1">
      <alignment horizontal="center" vertical="center" textRotation="255" shrinkToFit="1"/>
    </xf>
    <xf numFmtId="0" fontId="20" fillId="15" borderId="68" xfId="0" applyFont="1" applyFill="1" applyBorder="1" applyAlignment="1">
      <alignment horizontal="center" vertical="center" textRotation="255" shrinkToFit="1"/>
    </xf>
    <xf numFmtId="0" fontId="20" fillId="15" borderId="69" xfId="0" applyFont="1" applyFill="1" applyBorder="1" applyAlignment="1">
      <alignment horizontal="center" vertical="center" textRotation="255" shrinkToFit="1"/>
    </xf>
    <xf numFmtId="0" fontId="20" fillId="15" borderId="70" xfId="0" applyFont="1" applyFill="1" applyBorder="1" applyAlignment="1">
      <alignment horizontal="center" vertical="center" textRotation="255" shrinkToFit="1"/>
    </xf>
    <xf numFmtId="0" fontId="18" fillId="15" borderId="15" xfId="0" applyFont="1" applyFill="1" applyBorder="1" applyAlignment="1">
      <alignment horizontal="center" vertical="center" textRotation="255" shrinkToFit="1"/>
    </xf>
    <xf numFmtId="0" fontId="18" fillId="15" borderId="16" xfId="0" applyFont="1" applyFill="1" applyBorder="1" applyAlignment="1">
      <alignment horizontal="center" vertical="center" textRotation="255" shrinkToFit="1"/>
    </xf>
    <xf numFmtId="0" fontId="18" fillId="15" borderId="17" xfId="0" applyFont="1" applyFill="1" applyBorder="1" applyAlignment="1">
      <alignment horizontal="center" vertical="center" textRotation="255" shrinkToFit="1"/>
    </xf>
    <xf numFmtId="0" fontId="14" fillId="2" borderId="15" xfId="0" applyFont="1" applyFill="1" applyBorder="1" applyAlignment="1">
      <alignment horizontal="center" vertical="center" shrinkToFit="1"/>
    </xf>
    <xf numFmtId="0" fontId="14" fillId="2" borderId="16" xfId="0" applyFont="1" applyFill="1" applyBorder="1" applyAlignment="1">
      <alignment horizontal="center" vertical="center" shrinkToFit="1"/>
    </xf>
    <xf numFmtId="0" fontId="12" fillId="2" borderId="40" xfId="0" applyFont="1" applyFill="1" applyBorder="1" applyAlignment="1">
      <alignment horizontal="center" vertical="center" shrinkToFit="1"/>
    </xf>
    <xf numFmtId="0" fontId="12" fillId="12" borderId="15" xfId="0" applyFont="1" applyFill="1" applyBorder="1" applyAlignment="1">
      <alignment horizontal="center" vertical="center" shrinkToFit="1"/>
    </xf>
    <xf numFmtId="0" fontId="12" fillId="12" borderId="16" xfId="0" applyFont="1" applyFill="1" applyBorder="1" applyAlignment="1">
      <alignment horizontal="center" vertical="center" shrinkToFit="1"/>
    </xf>
    <xf numFmtId="0" fontId="12" fillId="12" borderId="17" xfId="0" applyFont="1" applyFill="1" applyBorder="1" applyAlignment="1">
      <alignment horizontal="center" vertical="center" shrinkToFit="1"/>
    </xf>
    <xf numFmtId="0" fontId="12" fillId="12" borderId="48" xfId="0" applyFont="1" applyFill="1" applyBorder="1" applyAlignment="1">
      <alignment horizontal="center" vertical="center" textRotation="255" shrinkToFit="1"/>
    </xf>
    <xf numFmtId="0" fontId="12" fillId="12" borderId="47" xfId="0" applyFont="1" applyFill="1" applyBorder="1" applyAlignment="1">
      <alignment horizontal="center" vertical="center" textRotation="255" shrinkToFit="1"/>
    </xf>
    <xf numFmtId="0" fontId="12" fillId="12" borderId="23" xfId="0" applyFont="1" applyFill="1" applyBorder="1" applyAlignment="1">
      <alignment horizontal="center" vertical="center" textRotation="255" shrinkToFit="1"/>
    </xf>
    <xf numFmtId="0" fontId="12" fillId="2" borderId="46" xfId="0" applyFont="1" applyFill="1" applyBorder="1" applyAlignment="1">
      <alignment horizontal="center" vertical="center" shrinkToFit="1"/>
    </xf>
    <xf numFmtId="0" fontId="12" fillId="2" borderId="41" xfId="0" applyFont="1" applyFill="1" applyBorder="1" applyAlignment="1">
      <alignment horizontal="center" vertical="center" shrinkToFit="1"/>
    </xf>
    <xf numFmtId="0" fontId="12" fillId="12" borderId="24" xfId="0" applyFont="1" applyFill="1" applyBorder="1" applyAlignment="1">
      <alignment horizontal="center" vertical="center" shrinkToFit="1"/>
    </xf>
    <xf numFmtId="0" fontId="12" fillId="12" borderId="25" xfId="0" applyFont="1" applyFill="1" applyBorder="1" applyAlignment="1">
      <alignment horizontal="center" vertical="center" shrinkToFit="1"/>
    </xf>
    <xf numFmtId="0" fontId="12" fillId="12" borderId="42" xfId="0" applyFont="1" applyFill="1" applyBorder="1" applyAlignment="1">
      <alignment horizontal="center" vertical="center" shrinkToFit="1"/>
    </xf>
    <xf numFmtId="0" fontId="14" fillId="2" borderId="43" xfId="0" applyFont="1" applyFill="1" applyBorder="1" applyAlignment="1">
      <alignment horizontal="center" vertical="center" shrinkToFit="1"/>
    </xf>
    <xf numFmtId="0" fontId="14" fillId="2" borderId="44" xfId="0" applyFont="1" applyFill="1" applyBorder="1" applyAlignment="1">
      <alignment horizontal="center" vertical="center" shrinkToFit="1"/>
    </xf>
    <xf numFmtId="0" fontId="18" fillId="15" borderId="40" xfId="0" applyFont="1" applyFill="1" applyBorder="1" applyAlignment="1">
      <alignment horizontal="center" vertical="center" textRotation="255" shrinkToFit="1"/>
    </xf>
    <xf numFmtId="0" fontId="18" fillId="15" borderId="37" xfId="0" applyFont="1" applyFill="1" applyBorder="1" applyAlignment="1">
      <alignment horizontal="center" vertical="center" textRotation="255" shrinkToFit="1"/>
    </xf>
    <xf numFmtId="0" fontId="18" fillId="15" borderId="19" xfId="0" applyFont="1" applyFill="1" applyBorder="1" applyAlignment="1">
      <alignment horizontal="center" vertical="center" textRotation="255" shrinkToFit="1"/>
    </xf>
    <xf numFmtId="0" fontId="14" fillId="2" borderId="39" xfId="0" applyFont="1" applyFill="1" applyBorder="1" applyAlignment="1">
      <alignment horizontal="center" vertical="center" shrinkToFit="1"/>
    </xf>
    <xf numFmtId="0" fontId="14" fillId="2" borderId="81" xfId="0" applyFont="1" applyFill="1" applyBorder="1" applyAlignment="1">
      <alignment horizontal="center" vertical="center" shrinkToFit="1"/>
    </xf>
    <xf numFmtId="0" fontId="12" fillId="2" borderId="20" xfId="0" applyFont="1" applyFill="1" applyBorder="1" applyAlignment="1">
      <alignment horizontal="center" vertical="center" shrinkToFit="1"/>
    </xf>
    <xf numFmtId="0" fontId="12" fillId="2" borderId="45" xfId="0" applyFont="1" applyFill="1" applyBorder="1" applyAlignment="1">
      <alignment horizontal="center" vertical="center" shrinkToFit="1"/>
    </xf>
    <xf numFmtId="0" fontId="16" fillId="2" borderId="0" xfId="0" applyFont="1" applyFill="1" applyAlignment="1">
      <alignment vertical="center" shrinkToFit="1"/>
    </xf>
    <xf numFmtId="0" fontId="12" fillId="15" borderId="16" xfId="0" applyFont="1" applyFill="1" applyBorder="1" applyAlignment="1">
      <alignment horizontal="center" vertical="center" shrinkToFit="1"/>
    </xf>
    <xf numFmtId="0" fontId="12" fillId="15" borderId="48" xfId="0" applyFont="1" applyFill="1" applyBorder="1" applyAlignment="1">
      <alignment horizontal="center" vertical="center" textRotation="255" shrinkToFit="1"/>
    </xf>
    <xf numFmtId="0" fontId="12" fillId="15" borderId="47" xfId="0" applyFont="1" applyFill="1" applyBorder="1" applyAlignment="1">
      <alignment horizontal="center" vertical="center" textRotation="255" shrinkToFit="1"/>
    </xf>
    <xf numFmtId="0" fontId="12" fillId="15" borderId="23" xfId="0" applyFont="1" applyFill="1" applyBorder="1" applyAlignment="1">
      <alignment horizontal="center" vertical="center" textRotation="255" shrinkToFit="1"/>
    </xf>
    <xf numFmtId="0" fontId="12" fillId="15" borderId="15" xfId="0" applyFont="1" applyFill="1" applyBorder="1" applyAlignment="1">
      <alignment horizontal="center" vertical="center" shrinkToFit="1"/>
    </xf>
    <xf numFmtId="0" fontId="12" fillId="15" borderId="17" xfId="0" applyFont="1" applyFill="1" applyBorder="1" applyAlignment="1">
      <alignment horizontal="center" vertical="center" shrinkToFit="1"/>
    </xf>
    <xf numFmtId="0" fontId="18" fillId="6" borderId="15" xfId="0" applyFont="1" applyFill="1" applyBorder="1" applyAlignment="1">
      <alignment horizontal="center" vertical="center" textRotation="255" shrinkToFit="1"/>
    </xf>
    <xf numFmtId="0" fontId="18" fillId="6" borderId="16" xfId="0" applyFont="1" applyFill="1" applyBorder="1" applyAlignment="1">
      <alignment horizontal="center" vertical="center" textRotation="255" shrinkToFit="1"/>
    </xf>
    <xf numFmtId="0" fontId="18" fillId="6" borderId="17" xfId="0" applyFont="1" applyFill="1" applyBorder="1" applyAlignment="1">
      <alignment horizontal="center" vertical="center" textRotation="255" shrinkToFit="1"/>
    </xf>
    <xf numFmtId="0" fontId="14" fillId="2" borderId="40" xfId="0" applyFont="1" applyFill="1" applyBorder="1" applyAlignment="1">
      <alignment horizontal="center" vertical="center" shrinkToFit="1"/>
    </xf>
    <xf numFmtId="0" fontId="14" fillId="2" borderId="37" xfId="0" applyFont="1" applyFill="1" applyBorder="1" applyAlignment="1">
      <alignment horizontal="center" vertical="center" shrinkToFit="1"/>
    </xf>
    <xf numFmtId="0" fontId="12" fillId="6" borderId="24" xfId="0" applyFont="1" applyFill="1" applyBorder="1" applyAlignment="1">
      <alignment horizontal="center" vertical="center" shrinkToFit="1"/>
    </xf>
    <xf numFmtId="0" fontId="12" fillId="6" borderId="25" xfId="0" applyFont="1" applyFill="1" applyBorder="1" applyAlignment="1">
      <alignment horizontal="center" vertical="center" shrinkToFit="1"/>
    </xf>
    <xf numFmtId="0" fontId="12" fillId="6" borderId="26" xfId="0" applyFont="1" applyFill="1" applyBorder="1" applyAlignment="1">
      <alignment horizontal="center" vertical="center" shrinkToFit="1"/>
    </xf>
    <xf numFmtId="0" fontId="12" fillId="6" borderId="48" xfId="0" applyFont="1" applyFill="1" applyBorder="1" applyAlignment="1">
      <alignment horizontal="center" vertical="center" textRotation="255" shrinkToFit="1"/>
    </xf>
    <xf numFmtId="0" fontId="12" fillId="6" borderId="47" xfId="0" applyFont="1" applyFill="1" applyBorder="1" applyAlignment="1">
      <alignment horizontal="center" vertical="center" textRotation="255" shrinkToFit="1"/>
    </xf>
    <xf numFmtId="0" fontId="12" fillId="6" borderId="23" xfId="0" applyFont="1" applyFill="1" applyBorder="1" applyAlignment="1">
      <alignment horizontal="center" vertical="center" textRotation="255" shrinkToFit="1"/>
    </xf>
    <xf numFmtId="0" fontId="12" fillId="6" borderId="16" xfId="0" applyFont="1" applyFill="1" applyBorder="1" applyAlignment="1">
      <alignment horizontal="center" vertical="center" shrinkToFit="1"/>
    </xf>
    <xf numFmtId="0" fontId="20" fillId="6" borderId="68" xfId="0" applyFont="1" applyFill="1" applyBorder="1" applyAlignment="1">
      <alignment horizontal="center" vertical="center" textRotation="255" shrinkToFit="1"/>
    </xf>
    <xf numFmtId="0" fontId="20" fillId="6" borderId="69" xfId="0" applyFont="1" applyFill="1" applyBorder="1" applyAlignment="1">
      <alignment horizontal="center" vertical="center" textRotation="255" shrinkToFit="1"/>
    </xf>
    <xf numFmtId="0" fontId="20" fillId="6" borderId="70" xfId="0" applyFont="1" applyFill="1" applyBorder="1" applyAlignment="1">
      <alignment horizontal="center" vertical="center" textRotation="255" shrinkToFit="1"/>
    </xf>
    <xf numFmtId="181" fontId="15" fillId="2" borderId="14" xfId="0" applyNumberFormat="1" applyFont="1" applyFill="1" applyBorder="1" applyAlignment="1">
      <alignment horizontal="center"/>
    </xf>
    <xf numFmtId="181" fontId="15" fillId="2" borderId="0" xfId="0" applyNumberFormat="1" applyFont="1" applyFill="1" applyAlignment="1">
      <alignment horizontal="center"/>
    </xf>
    <xf numFmtId="0" fontId="18" fillId="6" borderId="40" xfId="0" applyFont="1" applyFill="1" applyBorder="1" applyAlignment="1">
      <alignment horizontal="center" vertical="center" textRotation="255" shrinkToFit="1"/>
    </xf>
    <xf numFmtId="0" fontId="18" fillId="6" borderId="37" xfId="0" applyFont="1" applyFill="1" applyBorder="1" applyAlignment="1">
      <alignment horizontal="center" vertical="center" textRotation="255" shrinkToFit="1"/>
    </xf>
    <xf numFmtId="0" fontId="18" fillId="6" borderId="19" xfId="0" applyFont="1" applyFill="1" applyBorder="1" applyAlignment="1">
      <alignment horizontal="center" vertical="center" textRotation="255" shrinkToFit="1"/>
    </xf>
    <xf numFmtId="0" fontId="12" fillId="2" borderId="32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left" vertical="center"/>
    </xf>
    <xf numFmtId="0" fontId="45" fillId="2" borderId="0" xfId="0" applyFont="1" applyFill="1" applyAlignment="1">
      <alignment horizontal="right" vertical="center"/>
    </xf>
    <xf numFmtId="0" fontId="44" fillId="2" borderId="0" xfId="0" applyFont="1" applyFill="1" applyAlignment="1">
      <alignment horizontal="left"/>
    </xf>
    <xf numFmtId="0" fontId="15" fillId="2" borderId="0" xfId="0" applyFont="1" applyFill="1" applyAlignment="1">
      <alignment horizontal="center" wrapText="1"/>
    </xf>
    <xf numFmtId="0" fontId="20" fillId="6" borderId="59" xfId="0" applyFont="1" applyFill="1" applyBorder="1" applyAlignment="1">
      <alignment horizontal="center" vertical="center" textRotation="255" shrinkToFit="1"/>
    </xf>
    <xf numFmtId="0" fontId="20" fillId="6" borderId="53" xfId="0" applyFont="1" applyFill="1" applyBorder="1" applyAlignment="1">
      <alignment horizontal="center" vertical="center" textRotation="255" shrinkToFit="1"/>
    </xf>
    <xf numFmtId="0" fontId="20" fillId="6" borderId="60" xfId="0" applyFont="1" applyFill="1" applyBorder="1" applyAlignment="1">
      <alignment horizontal="center" vertical="center" textRotation="255" shrinkToFit="1"/>
    </xf>
  </cellXfs>
  <cellStyles count="15">
    <cellStyle name="桁区切り" xfId="1" builtinId="6"/>
    <cellStyle name="桁区切り 2" xfId="2" xr:uid="{00000000-0005-0000-0000-000001000000}"/>
    <cellStyle name="桁区切り 2 2" xfId="11" xr:uid="{00000000-0005-0000-0000-000002000000}"/>
    <cellStyle name="桁区切り 3" xfId="3" xr:uid="{00000000-0005-0000-0000-000003000000}"/>
    <cellStyle name="桁区切り 4" xfId="14" xr:uid="{00000000-0005-0000-0000-000004000000}"/>
    <cellStyle name="通貨 2" xfId="4" xr:uid="{00000000-0005-0000-0000-000005000000}"/>
    <cellStyle name="標準" xfId="0" builtinId="0"/>
    <cellStyle name="標準 2" xfId="5" xr:uid="{00000000-0005-0000-0000-000007000000}"/>
    <cellStyle name="標準 2 2" xfId="6" xr:uid="{00000000-0005-0000-0000-000008000000}"/>
    <cellStyle name="標準 2 2 2" xfId="7" xr:uid="{00000000-0005-0000-0000-000009000000}"/>
    <cellStyle name="標準 2 2 3" xfId="8" xr:uid="{00000000-0005-0000-0000-00000A000000}"/>
    <cellStyle name="標準 3" xfId="9" xr:uid="{00000000-0005-0000-0000-00000B000000}"/>
    <cellStyle name="標準 4" xfId="10" xr:uid="{00000000-0005-0000-0000-00000C000000}"/>
    <cellStyle name="標準 5" xfId="12" xr:uid="{00000000-0005-0000-0000-00000D000000}"/>
    <cellStyle name="標準 5 2" xfId="13" xr:uid="{00000000-0005-0000-0000-00000E000000}"/>
  </cellStyles>
  <dxfs count="0"/>
  <tableStyles count="0" defaultTableStyle="TableStyleMedium2" defaultPivotStyle="PivotStyleLight16"/>
  <colors>
    <mruColors>
      <color rgb="FFCCECFF"/>
      <color rgb="FFFEDAEE"/>
      <color rgb="FFEAFFD5"/>
      <color rgb="FF99FF33"/>
      <color rgb="FFFECEE8"/>
      <color rgb="FFFFB3FF"/>
      <color rgb="FF75DBFF"/>
      <color rgb="FF43CEFF"/>
      <color rgb="FFFFA3A3"/>
      <color rgb="FFC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129540</xdr:colOff>
      <xdr:row>40</xdr:row>
      <xdr:rowOff>101600</xdr:rowOff>
    </xdr:from>
    <xdr:to>
      <xdr:col>10</xdr:col>
      <xdr:colOff>246240</xdr:colOff>
      <xdr:row>43</xdr:row>
      <xdr:rowOff>30480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E1E57B-AE60-4BD9-93D3-974751C393E4}"/>
            </a:ext>
          </a:extLst>
        </xdr:cNvPr>
        <xdr:cNvSpPr txBox="1"/>
      </xdr:nvSpPr>
      <xdr:spPr>
        <a:xfrm>
          <a:off x="2133600" y="10617200"/>
          <a:ext cx="589140" cy="584200"/>
        </a:xfrm>
        <a:prstGeom prst="rect">
          <a:avLst/>
        </a:prstGeom>
        <a:solidFill>
          <a:schemeClr val="bg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休憩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</a:rPr>
            <a:t>約</a:t>
          </a:r>
          <a:r>
            <a:rPr kumimoji="1" lang="en-US" altLang="ja-JP" sz="1200" b="1">
              <a:solidFill>
                <a:srgbClr val="FF0000"/>
              </a:solidFill>
            </a:rPr>
            <a:t>15</a:t>
          </a:r>
          <a:r>
            <a:rPr kumimoji="1" lang="ja-JP" altLang="en-US" sz="1200" b="1">
              <a:solidFill>
                <a:srgbClr val="FF0000"/>
              </a:solidFill>
            </a:rPr>
            <a:t>分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26</xdr:col>
      <xdr:colOff>177800</xdr:colOff>
      <xdr:row>39</xdr:row>
      <xdr:rowOff>127000</xdr:rowOff>
    </xdr:from>
    <xdr:to>
      <xdr:col>28</xdr:col>
      <xdr:colOff>180300</xdr:colOff>
      <xdr:row>42</xdr:row>
      <xdr:rowOff>152400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0F9E1E5-AE3F-4A54-B7CF-1A6DF6D1A54E}"/>
            </a:ext>
          </a:extLst>
        </xdr:cNvPr>
        <xdr:cNvSpPr txBox="1"/>
      </xdr:nvSpPr>
      <xdr:spPr>
        <a:xfrm>
          <a:off x="6982460" y="10414000"/>
          <a:ext cx="833080" cy="695960"/>
        </a:xfrm>
        <a:prstGeom prst="rect">
          <a:avLst/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昼食</a:t>
          </a:r>
          <a:endParaRPr kumimoji="1" lang="en-US" altLang="ja-JP" sz="1600" b="1">
            <a:solidFill>
              <a:srgbClr val="FF0000"/>
            </a:solidFill>
          </a:endParaRPr>
        </a:p>
        <a:p>
          <a:pPr algn="ctr"/>
          <a:r>
            <a:rPr kumimoji="1" lang="ja-JP" altLang="en-US" sz="1600" b="1">
              <a:solidFill>
                <a:srgbClr val="FF0000"/>
              </a:solidFill>
            </a:rPr>
            <a:t>約</a:t>
          </a:r>
          <a:r>
            <a:rPr kumimoji="1" lang="en-US" altLang="ja-JP" sz="1600" b="1">
              <a:solidFill>
                <a:srgbClr val="FF0000"/>
              </a:solidFill>
            </a:rPr>
            <a:t>50</a:t>
          </a:r>
          <a:r>
            <a:rPr kumimoji="1" lang="ja-JP" altLang="en-US" sz="1600" b="1">
              <a:solidFill>
                <a:srgbClr val="FF0000"/>
              </a:solidFill>
            </a:rPr>
            <a:t>分</a:t>
          </a:r>
          <a:endParaRPr kumimoji="1" lang="en-US" altLang="ja-JP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40</xdr:col>
      <xdr:colOff>0</xdr:colOff>
      <xdr:row>6</xdr:row>
      <xdr:rowOff>7620</xdr:rowOff>
    </xdr:from>
    <xdr:to>
      <xdr:col>41</xdr:col>
      <xdr:colOff>3814</xdr:colOff>
      <xdr:row>12</xdr:row>
      <xdr:rowOff>7620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D02153D8-5346-443E-A5BC-BEEEEAB58FDE}"/>
            </a:ext>
          </a:extLst>
        </xdr:cNvPr>
        <xdr:cNvGrpSpPr/>
      </xdr:nvGrpSpPr>
      <xdr:grpSpPr>
        <a:xfrm>
          <a:off x="14244918" y="1782632"/>
          <a:ext cx="541696" cy="1559859"/>
          <a:chOff x="13182601" y="1264913"/>
          <a:chExt cx="565525" cy="1488103"/>
        </a:xfrm>
      </xdr:grpSpPr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D6F271C1-F405-F022-7469-E57B49826BED}"/>
              </a:ext>
            </a:extLst>
          </xdr:cNvPr>
          <xdr:cNvCxnSpPr/>
        </xdr:nvCxnSpPr>
        <xdr:spPr>
          <a:xfrm flipV="1">
            <a:off x="13184503" y="1264913"/>
            <a:ext cx="555780" cy="727715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DC7BAEA7-CB6C-F78C-04A9-DC14F091EB15}"/>
              </a:ext>
            </a:extLst>
          </xdr:cNvPr>
          <xdr:cNvCxnSpPr/>
        </xdr:nvCxnSpPr>
        <xdr:spPr>
          <a:xfrm>
            <a:off x="13184503" y="1993581"/>
            <a:ext cx="563623" cy="759435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9CA8DC76-9394-1FF3-9B6B-9C96D0190D0C}"/>
              </a:ext>
            </a:extLst>
          </xdr:cNvPr>
          <xdr:cNvCxnSpPr/>
        </xdr:nvCxnSpPr>
        <xdr:spPr>
          <a:xfrm flipV="1">
            <a:off x="13182601" y="1783493"/>
            <a:ext cx="553751" cy="212892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E7F373FF-EDBD-25F4-FD6F-FC88554F1D47}"/>
              </a:ext>
            </a:extLst>
          </xdr:cNvPr>
          <xdr:cNvCxnSpPr/>
        </xdr:nvCxnSpPr>
        <xdr:spPr>
          <a:xfrm>
            <a:off x="13184503" y="1989823"/>
            <a:ext cx="559704" cy="308495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40</xdr:col>
      <xdr:colOff>0</xdr:colOff>
      <xdr:row>15</xdr:row>
      <xdr:rowOff>19050</xdr:rowOff>
    </xdr:from>
    <xdr:to>
      <xdr:col>41</xdr:col>
      <xdr:colOff>7597</xdr:colOff>
      <xdr:row>21</xdr:row>
      <xdr:rowOff>19050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86A4FA54-EF13-47F4-B4DD-76D88917395F}"/>
            </a:ext>
          </a:extLst>
        </xdr:cNvPr>
        <xdr:cNvGrpSpPr/>
      </xdr:nvGrpSpPr>
      <xdr:grpSpPr>
        <a:xfrm>
          <a:off x="14244918" y="4133850"/>
          <a:ext cx="545479" cy="1559859"/>
          <a:chOff x="13182601" y="1264913"/>
          <a:chExt cx="565525" cy="1488103"/>
        </a:xfrm>
      </xdr:grpSpPr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4A11F3D1-B677-9C59-E014-7D5FFE5C9924}"/>
              </a:ext>
            </a:extLst>
          </xdr:cNvPr>
          <xdr:cNvCxnSpPr/>
        </xdr:nvCxnSpPr>
        <xdr:spPr>
          <a:xfrm flipV="1">
            <a:off x="13184503" y="1264913"/>
            <a:ext cx="555780" cy="727715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7D73BC08-B8AE-A019-2BD3-FF273993B6D3}"/>
              </a:ext>
            </a:extLst>
          </xdr:cNvPr>
          <xdr:cNvCxnSpPr/>
        </xdr:nvCxnSpPr>
        <xdr:spPr>
          <a:xfrm>
            <a:off x="13184503" y="1993581"/>
            <a:ext cx="563623" cy="759435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15C5DB54-AC1D-F83B-48AA-C46A93B4B5DB}"/>
              </a:ext>
            </a:extLst>
          </xdr:cNvPr>
          <xdr:cNvCxnSpPr/>
        </xdr:nvCxnSpPr>
        <xdr:spPr>
          <a:xfrm flipV="1">
            <a:off x="13182601" y="1783493"/>
            <a:ext cx="553751" cy="212892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CB76AE06-FE52-6E5A-DD1F-AEA8D219CDB7}"/>
              </a:ext>
            </a:extLst>
          </xdr:cNvPr>
          <xdr:cNvCxnSpPr/>
        </xdr:nvCxnSpPr>
        <xdr:spPr>
          <a:xfrm>
            <a:off x="13184503" y="1989823"/>
            <a:ext cx="559704" cy="308495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40</xdr:col>
      <xdr:colOff>0</xdr:colOff>
      <xdr:row>25</xdr:row>
      <xdr:rowOff>19050</xdr:rowOff>
    </xdr:from>
    <xdr:to>
      <xdr:col>41</xdr:col>
      <xdr:colOff>7597</xdr:colOff>
      <xdr:row>31</xdr:row>
      <xdr:rowOff>19050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63B5CC42-551A-40E3-8B6A-782C540D6EAC}"/>
            </a:ext>
          </a:extLst>
        </xdr:cNvPr>
        <xdr:cNvGrpSpPr/>
      </xdr:nvGrpSpPr>
      <xdr:grpSpPr>
        <a:xfrm>
          <a:off x="14244918" y="6733615"/>
          <a:ext cx="545479" cy="1559859"/>
          <a:chOff x="13182601" y="1264913"/>
          <a:chExt cx="565525" cy="1488103"/>
        </a:xfrm>
      </xdr:grpSpPr>
      <xdr:cxnSp macro="">
        <xdr:nvCxnSpPr>
          <xdr:cNvPr id="16" name="直線コネクタ 15">
            <a:extLst>
              <a:ext uri="{FF2B5EF4-FFF2-40B4-BE49-F238E27FC236}">
                <a16:creationId xmlns:a16="http://schemas.microsoft.com/office/drawing/2014/main" id="{6A27B45D-C418-4269-5B44-EAC5D9CA72F4}"/>
              </a:ext>
            </a:extLst>
          </xdr:cNvPr>
          <xdr:cNvCxnSpPr/>
        </xdr:nvCxnSpPr>
        <xdr:spPr>
          <a:xfrm flipV="1">
            <a:off x="13184503" y="1264913"/>
            <a:ext cx="555780" cy="727715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id="{24F91AAC-BC1E-EB9A-1081-5DD9EF282DE5}"/>
              </a:ext>
            </a:extLst>
          </xdr:cNvPr>
          <xdr:cNvCxnSpPr/>
        </xdr:nvCxnSpPr>
        <xdr:spPr>
          <a:xfrm>
            <a:off x="13184503" y="1993581"/>
            <a:ext cx="563623" cy="759435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直線コネクタ 17">
            <a:extLst>
              <a:ext uri="{FF2B5EF4-FFF2-40B4-BE49-F238E27FC236}">
                <a16:creationId xmlns:a16="http://schemas.microsoft.com/office/drawing/2014/main" id="{EFF50B31-04DD-2990-64BB-894E65CEB3FD}"/>
              </a:ext>
            </a:extLst>
          </xdr:cNvPr>
          <xdr:cNvCxnSpPr/>
        </xdr:nvCxnSpPr>
        <xdr:spPr>
          <a:xfrm flipV="1">
            <a:off x="13182601" y="1783493"/>
            <a:ext cx="553751" cy="212892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直線コネクタ 18">
            <a:extLst>
              <a:ext uri="{FF2B5EF4-FFF2-40B4-BE49-F238E27FC236}">
                <a16:creationId xmlns:a16="http://schemas.microsoft.com/office/drawing/2014/main" id="{BE391C48-DF74-34F9-B374-21F7807F12FF}"/>
              </a:ext>
            </a:extLst>
          </xdr:cNvPr>
          <xdr:cNvCxnSpPr/>
        </xdr:nvCxnSpPr>
        <xdr:spPr>
          <a:xfrm>
            <a:off x="13184503" y="1989823"/>
            <a:ext cx="559704" cy="308495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40</xdr:col>
      <xdr:colOff>0</xdr:colOff>
      <xdr:row>34</xdr:row>
      <xdr:rowOff>30480</xdr:rowOff>
    </xdr:from>
    <xdr:to>
      <xdr:col>41</xdr:col>
      <xdr:colOff>7597</xdr:colOff>
      <xdr:row>40</xdr:row>
      <xdr:rowOff>30480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2398F3A7-C750-454F-9AC1-80F5CC20A4ED}"/>
            </a:ext>
          </a:extLst>
        </xdr:cNvPr>
        <xdr:cNvGrpSpPr/>
      </xdr:nvGrpSpPr>
      <xdr:grpSpPr>
        <a:xfrm>
          <a:off x="14244918" y="9084833"/>
          <a:ext cx="545479" cy="1506071"/>
          <a:chOff x="13182601" y="1264913"/>
          <a:chExt cx="565525" cy="1488103"/>
        </a:xfrm>
      </xdr:grpSpPr>
      <xdr:cxnSp macro="">
        <xdr:nvCxnSpPr>
          <xdr:cNvPr id="21" name="直線コネクタ 20">
            <a:extLst>
              <a:ext uri="{FF2B5EF4-FFF2-40B4-BE49-F238E27FC236}">
                <a16:creationId xmlns:a16="http://schemas.microsoft.com/office/drawing/2014/main" id="{C5D323A8-E019-D064-4419-02882D9BFF2B}"/>
              </a:ext>
            </a:extLst>
          </xdr:cNvPr>
          <xdr:cNvCxnSpPr/>
        </xdr:nvCxnSpPr>
        <xdr:spPr>
          <a:xfrm flipV="1">
            <a:off x="13184503" y="1264913"/>
            <a:ext cx="555780" cy="727715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直線コネクタ 21">
            <a:extLst>
              <a:ext uri="{FF2B5EF4-FFF2-40B4-BE49-F238E27FC236}">
                <a16:creationId xmlns:a16="http://schemas.microsoft.com/office/drawing/2014/main" id="{C34E89D3-CFB1-0B8B-95ED-7688C3F3A641}"/>
              </a:ext>
            </a:extLst>
          </xdr:cNvPr>
          <xdr:cNvCxnSpPr/>
        </xdr:nvCxnSpPr>
        <xdr:spPr>
          <a:xfrm>
            <a:off x="13184503" y="1993581"/>
            <a:ext cx="563623" cy="759435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直線コネクタ 22">
            <a:extLst>
              <a:ext uri="{FF2B5EF4-FFF2-40B4-BE49-F238E27FC236}">
                <a16:creationId xmlns:a16="http://schemas.microsoft.com/office/drawing/2014/main" id="{5D7C3FEB-9240-5D32-D634-CB73E6DD6D22}"/>
              </a:ext>
            </a:extLst>
          </xdr:cNvPr>
          <xdr:cNvCxnSpPr/>
        </xdr:nvCxnSpPr>
        <xdr:spPr>
          <a:xfrm flipV="1">
            <a:off x="13182601" y="1783493"/>
            <a:ext cx="553751" cy="212892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" name="直線コネクタ 23">
            <a:extLst>
              <a:ext uri="{FF2B5EF4-FFF2-40B4-BE49-F238E27FC236}">
                <a16:creationId xmlns:a16="http://schemas.microsoft.com/office/drawing/2014/main" id="{C5B6906C-ED51-CACA-1AFE-9893857B0287}"/>
              </a:ext>
            </a:extLst>
          </xdr:cNvPr>
          <xdr:cNvCxnSpPr/>
        </xdr:nvCxnSpPr>
        <xdr:spPr>
          <a:xfrm>
            <a:off x="13184503" y="1989823"/>
            <a:ext cx="559704" cy="308495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23</xdr:col>
      <xdr:colOff>723900</xdr:colOff>
      <xdr:row>10</xdr:row>
      <xdr:rowOff>155120</xdr:rowOff>
    </xdr:from>
    <xdr:to>
      <xdr:col>26</xdr:col>
      <xdr:colOff>246</xdr:colOff>
      <xdr:row>33</xdr:row>
      <xdr:rowOff>117021</xdr:rowOff>
    </xdr:to>
    <xdr:grpSp>
      <xdr:nvGrpSpPr>
        <xdr:cNvPr id="68" name="グループ化 67">
          <a:extLst>
            <a:ext uri="{FF2B5EF4-FFF2-40B4-BE49-F238E27FC236}">
              <a16:creationId xmlns:a16="http://schemas.microsoft.com/office/drawing/2014/main" id="{1D1D75BC-8798-BA79-0AF3-09D4FDDB0F1B}"/>
            </a:ext>
          </a:extLst>
        </xdr:cNvPr>
        <xdr:cNvGrpSpPr/>
      </xdr:nvGrpSpPr>
      <xdr:grpSpPr>
        <a:xfrm>
          <a:off x="7008159" y="2970038"/>
          <a:ext cx="468652" cy="5941359"/>
          <a:chOff x="7023462" y="2936420"/>
          <a:chExt cx="799984" cy="5803901"/>
        </a:xfrm>
      </xdr:grpSpPr>
      <xdr:grpSp>
        <xdr:nvGrpSpPr>
          <xdr:cNvPr id="25" name="グループ化 24">
            <a:extLst>
              <a:ext uri="{FF2B5EF4-FFF2-40B4-BE49-F238E27FC236}">
                <a16:creationId xmlns:a16="http://schemas.microsoft.com/office/drawing/2014/main" id="{8C7F029C-1957-44B8-B8D4-1D28C5D5BE46}"/>
              </a:ext>
            </a:extLst>
          </xdr:cNvPr>
          <xdr:cNvGrpSpPr/>
        </xdr:nvGrpSpPr>
        <xdr:grpSpPr>
          <a:xfrm>
            <a:off x="7023462" y="2936420"/>
            <a:ext cx="799984" cy="723901"/>
            <a:chOff x="7633606" y="2917370"/>
            <a:chExt cx="291440" cy="713015"/>
          </a:xfrm>
        </xdr:grpSpPr>
        <xdr:grpSp>
          <xdr:nvGrpSpPr>
            <xdr:cNvPr id="26" name="グループ化 25">
              <a:extLst>
                <a:ext uri="{FF2B5EF4-FFF2-40B4-BE49-F238E27FC236}">
                  <a16:creationId xmlns:a16="http://schemas.microsoft.com/office/drawing/2014/main" id="{B881510C-AA2F-C892-BF6C-F8674B9141C7}"/>
                </a:ext>
              </a:extLst>
            </xdr:cNvPr>
            <xdr:cNvGrpSpPr/>
          </xdr:nvGrpSpPr>
          <xdr:grpSpPr>
            <a:xfrm>
              <a:off x="7633606" y="2917370"/>
              <a:ext cx="291440" cy="713015"/>
              <a:chOff x="13169895" y="1662771"/>
              <a:chExt cx="301899" cy="714761"/>
            </a:xfrm>
          </xdr:grpSpPr>
          <xdr:cxnSp macro="">
            <xdr:nvCxnSpPr>
              <xdr:cNvPr id="28" name="直線コネクタ 27">
                <a:extLst>
                  <a:ext uri="{FF2B5EF4-FFF2-40B4-BE49-F238E27FC236}">
                    <a16:creationId xmlns:a16="http://schemas.microsoft.com/office/drawing/2014/main" id="{D264C517-113A-A4C1-61DF-55EE936012F3}"/>
                  </a:ext>
                </a:extLst>
              </xdr:cNvPr>
              <xdr:cNvCxnSpPr/>
            </xdr:nvCxnSpPr>
            <xdr:spPr>
              <a:xfrm flipV="1">
                <a:off x="13184503" y="1662771"/>
                <a:ext cx="281394" cy="340933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9" name="直線コネクタ 28">
                <a:extLst>
                  <a:ext uri="{FF2B5EF4-FFF2-40B4-BE49-F238E27FC236}">
                    <a16:creationId xmlns:a16="http://schemas.microsoft.com/office/drawing/2014/main" id="{594BBAC1-E18E-8065-9BD3-B24CCF115C37}"/>
                  </a:ext>
                </a:extLst>
              </xdr:cNvPr>
              <xdr:cNvCxnSpPr/>
            </xdr:nvCxnSpPr>
            <xdr:spPr>
              <a:xfrm>
                <a:off x="13169895" y="2010543"/>
                <a:ext cx="298824" cy="366989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0" name="直線コネクタ 29">
                <a:extLst>
                  <a:ext uri="{FF2B5EF4-FFF2-40B4-BE49-F238E27FC236}">
                    <a16:creationId xmlns:a16="http://schemas.microsoft.com/office/drawing/2014/main" id="{896DCA89-EA48-E137-9923-FB579A0EAA77}"/>
                  </a:ext>
                </a:extLst>
              </xdr:cNvPr>
              <xdr:cNvCxnSpPr/>
            </xdr:nvCxnSpPr>
            <xdr:spPr>
              <a:xfrm flipV="1">
                <a:off x="13180960" y="1873241"/>
                <a:ext cx="290834" cy="144182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27" name="直線コネクタ 26">
              <a:extLst>
                <a:ext uri="{FF2B5EF4-FFF2-40B4-BE49-F238E27FC236}">
                  <a16:creationId xmlns:a16="http://schemas.microsoft.com/office/drawing/2014/main" id="{2BEF02AA-1BB8-B612-A234-094935A0ABE9}"/>
                </a:ext>
              </a:extLst>
            </xdr:cNvPr>
            <xdr:cNvCxnSpPr/>
          </xdr:nvCxnSpPr>
          <xdr:spPr>
            <a:xfrm>
              <a:off x="7651197" y="3270427"/>
              <a:ext cx="270882" cy="120473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1" name="グループ化 30">
            <a:extLst>
              <a:ext uri="{FF2B5EF4-FFF2-40B4-BE49-F238E27FC236}">
                <a16:creationId xmlns:a16="http://schemas.microsoft.com/office/drawing/2014/main" id="{BF2FD0A2-117B-463E-9FB8-22486E6EDCC0}"/>
              </a:ext>
            </a:extLst>
          </xdr:cNvPr>
          <xdr:cNvGrpSpPr/>
        </xdr:nvGrpSpPr>
        <xdr:grpSpPr>
          <a:xfrm>
            <a:off x="7023462" y="3952420"/>
            <a:ext cx="799984" cy="723901"/>
            <a:chOff x="7633606" y="2917370"/>
            <a:chExt cx="291440" cy="713015"/>
          </a:xfrm>
        </xdr:grpSpPr>
        <xdr:grpSp>
          <xdr:nvGrpSpPr>
            <xdr:cNvPr id="32" name="グループ化 31">
              <a:extLst>
                <a:ext uri="{FF2B5EF4-FFF2-40B4-BE49-F238E27FC236}">
                  <a16:creationId xmlns:a16="http://schemas.microsoft.com/office/drawing/2014/main" id="{1B78486C-8924-0D8B-4B69-8C2A39E9710A}"/>
                </a:ext>
              </a:extLst>
            </xdr:cNvPr>
            <xdr:cNvGrpSpPr/>
          </xdr:nvGrpSpPr>
          <xdr:grpSpPr>
            <a:xfrm>
              <a:off x="7633606" y="2917370"/>
              <a:ext cx="291440" cy="713015"/>
              <a:chOff x="13169895" y="1662771"/>
              <a:chExt cx="301899" cy="714761"/>
            </a:xfrm>
          </xdr:grpSpPr>
          <xdr:cxnSp macro="">
            <xdr:nvCxnSpPr>
              <xdr:cNvPr id="34" name="直線コネクタ 33">
                <a:extLst>
                  <a:ext uri="{FF2B5EF4-FFF2-40B4-BE49-F238E27FC236}">
                    <a16:creationId xmlns:a16="http://schemas.microsoft.com/office/drawing/2014/main" id="{D3C361C5-C3B8-1782-BB99-8A40F2EC4574}"/>
                  </a:ext>
                </a:extLst>
              </xdr:cNvPr>
              <xdr:cNvCxnSpPr/>
            </xdr:nvCxnSpPr>
            <xdr:spPr>
              <a:xfrm flipV="1">
                <a:off x="13184503" y="1662771"/>
                <a:ext cx="281394" cy="340933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5" name="直線コネクタ 34">
                <a:extLst>
                  <a:ext uri="{FF2B5EF4-FFF2-40B4-BE49-F238E27FC236}">
                    <a16:creationId xmlns:a16="http://schemas.microsoft.com/office/drawing/2014/main" id="{B5A38E6D-AC75-7468-7E7C-D8429BD4C14C}"/>
                  </a:ext>
                </a:extLst>
              </xdr:cNvPr>
              <xdr:cNvCxnSpPr/>
            </xdr:nvCxnSpPr>
            <xdr:spPr>
              <a:xfrm>
                <a:off x="13169895" y="2010543"/>
                <a:ext cx="298824" cy="366989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6" name="直線コネクタ 35">
                <a:extLst>
                  <a:ext uri="{FF2B5EF4-FFF2-40B4-BE49-F238E27FC236}">
                    <a16:creationId xmlns:a16="http://schemas.microsoft.com/office/drawing/2014/main" id="{417C8000-4ECF-165C-82A6-33C8D8B125C6}"/>
                  </a:ext>
                </a:extLst>
              </xdr:cNvPr>
              <xdr:cNvCxnSpPr/>
            </xdr:nvCxnSpPr>
            <xdr:spPr>
              <a:xfrm flipV="1">
                <a:off x="13180960" y="1873241"/>
                <a:ext cx="290834" cy="144182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33" name="直線コネクタ 32">
              <a:extLst>
                <a:ext uri="{FF2B5EF4-FFF2-40B4-BE49-F238E27FC236}">
                  <a16:creationId xmlns:a16="http://schemas.microsoft.com/office/drawing/2014/main" id="{8968FD6E-1F5D-2BDF-5656-F3283976669B}"/>
                </a:ext>
              </a:extLst>
            </xdr:cNvPr>
            <xdr:cNvCxnSpPr/>
          </xdr:nvCxnSpPr>
          <xdr:spPr>
            <a:xfrm>
              <a:off x="7651197" y="3270427"/>
              <a:ext cx="270882" cy="120473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7" name="グループ化 36">
            <a:extLst>
              <a:ext uri="{FF2B5EF4-FFF2-40B4-BE49-F238E27FC236}">
                <a16:creationId xmlns:a16="http://schemas.microsoft.com/office/drawing/2014/main" id="{34F7CE9D-9961-4BAC-B684-63CAEC4562DE}"/>
              </a:ext>
            </a:extLst>
          </xdr:cNvPr>
          <xdr:cNvGrpSpPr/>
        </xdr:nvGrpSpPr>
        <xdr:grpSpPr>
          <a:xfrm>
            <a:off x="7023462" y="4968420"/>
            <a:ext cx="799984" cy="723901"/>
            <a:chOff x="7633606" y="2917370"/>
            <a:chExt cx="291440" cy="713015"/>
          </a:xfrm>
        </xdr:grpSpPr>
        <xdr:grpSp>
          <xdr:nvGrpSpPr>
            <xdr:cNvPr id="38" name="グループ化 37">
              <a:extLst>
                <a:ext uri="{FF2B5EF4-FFF2-40B4-BE49-F238E27FC236}">
                  <a16:creationId xmlns:a16="http://schemas.microsoft.com/office/drawing/2014/main" id="{3B0C42FA-8834-C570-0FC9-4E9AB16B2ACB}"/>
                </a:ext>
              </a:extLst>
            </xdr:cNvPr>
            <xdr:cNvGrpSpPr/>
          </xdr:nvGrpSpPr>
          <xdr:grpSpPr>
            <a:xfrm>
              <a:off x="7633606" y="2917370"/>
              <a:ext cx="291440" cy="713015"/>
              <a:chOff x="13169895" y="1662771"/>
              <a:chExt cx="301899" cy="714761"/>
            </a:xfrm>
          </xdr:grpSpPr>
          <xdr:cxnSp macro="">
            <xdr:nvCxnSpPr>
              <xdr:cNvPr id="40" name="直線コネクタ 39">
                <a:extLst>
                  <a:ext uri="{FF2B5EF4-FFF2-40B4-BE49-F238E27FC236}">
                    <a16:creationId xmlns:a16="http://schemas.microsoft.com/office/drawing/2014/main" id="{66A763FF-75D8-9FDC-EA10-87D24CBCF04D}"/>
                  </a:ext>
                </a:extLst>
              </xdr:cNvPr>
              <xdr:cNvCxnSpPr/>
            </xdr:nvCxnSpPr>
            <xdr:spPr>
              <a:xfrm flipV="1">
                <a:off x="13184503" y="1662771"/>
                <a:ext cx="281394" cy="340933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1" name="直線コネクタ 40">
                <a:extLst>
                  <a:ext uri="{FF2B5EF4-FFF2-40B4-BE49-F238E27FC236}">
                    <a16:creationId xmlns:a16="http://schemas.microsoft.com/office/drawing/2014/main" id="{F50E18D7-B57D-2E48-CA26-242733E7E646}"/>
                  </a:ext>
                </a:extLst>
              </xdr:cNvPr>
              <xdr:cNvCxnSpPr/>
            </xdr:nvCxnSpPr>
            <xdr:spPr>
              <a:xfrm>
                <a:off x="13169895" y="2010543"/>
                <a:ext cx="298824" cy="366989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2" name="直線コネクタ 41">
                <a:extLst>
                  <a:ext uri="{FF2B5EF4-FFF2-40B4-BE49-F238E27FC236}">
                    <a16:creationId xmlns:a16="http://schemas.microsoft.com/office/drawing/2014/main" id="{EE3846C0-B7CB-3470-737A-527A0AF7F99F}"/>
                  </a:ext>
                </a:extLst>
              </xdr:cNvPr>
              <xdr:cNvCxnSpPr/>
            </xdr:nvCxnSpPr>
            <xdr:spPr>
              <a:xfrm flipV="1">
                <a:off x="13180960" y="1873241"/>
                <a:ext cx="290834" cy="144182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39" name="直線コネクタ 38">
              <a:extLst>
                <a:ext uri="{FF2B5EF4-FFF2-40B4-BE49-F238E27FC236}">
                  <a16:creationId xmlns:a16="http://schemas.microsoft.com/office/drawing/2014/main" id="{68D41241-038A-FA97-C355-9C8F7A6A3452}"/>
                </a:ext>
              </a:extLst>
            </xdr:cNvPr>
            <xdr:cNvCxnSpPr/>
          </xdr:nvCxnSpPr>
          <xdr:spPr>
            <a:xfrm>
              <a:off x="7651197" y="3270427"/>
              <a:ext cx="270882" cy="120473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43" name="グループ化 42">
            <a:extLst>
              <a:ext uri="{FF2B5EF4-FFF2-40B4-BE49-F238E27FC236}">
                <a16:creationId xmlns:a16="http://schemas.microsoft.com/office/drawing/2014/main" id="{AAB9BE1C-986A-4EC8-AE86-BB7C6A872870}"/>
              </a:ext>
            </a:extLst>
          </xdr:cNvPr>
          <xdr:cNvGrpSpPr/>
        </xdr:nvGrpSpPr>
        <xdr:grpSpPr>
          <a:xfrm>
            <a:off x="7023462" y="5984420"/>
            <a:ext cx="799984" cy="723901"/>
            <a:chOff x="7633606" y="2917370"/>
            <a:chExt cx="291440" cy="713015"/>
          </a:xfrm>
        </xdr:grpSpPr>
        <xdr:grpSp>
          <xdr:nvGrpSpPr>
            <xdr:cNvPr id="44" name="グループ化 43">
              <a:extLst>
                <a:ext uri="{FF2B5EF4-FFF2-40B4-BE49-F238E27FC236}">
                  <a16:creationId xmlns:a16="http://schemas.microsoft.com/office/drawing/2014/main" id="{29DDE9A4-88E5-ED4B-54C5-F3C5366BBEAE}"/>
                </a:ext>
              </a:extLst>
            </xdr:cNvPr>
            <xdr:cNvGrpSpPr/>
          </xdr:nvGrpSpPr>
          <xdr:grpSpPr>
            <a:xfrm>
              <a:off x="7633606" y="2917370"/>
              <a:ext cx="291440" cy="713015"/>
              <a:chOff x="13169895" y="1662771"/>
              <a:chExt cx="301899" cy="714761"/>
            </a:xfrm>
          </xdr:grpSpPr>
          <xdr:cxnSp macro="">
            <xdr:nvCxnSpPr>
              <xdr:cNvPr id="46" name="直線コネクタ 45">
                <a:extLst>
                  <a:ext uri="{FF2B5EF4-FFF2-40B4-BE49-F238E27FC236}">
                    <a16:creationId xmlns:a16="http://schemas.microsoft.com/office/drawing/2014/main" id="{E997EAEA-0CA3-87BA-B9C2-AEC8119F9726}"/>
                  </a:ext>
                </a:extLst>
              </xdr:cNvPr>
              <xdr:cNvCxnSpPr/>
            </xdr:nvCxnSpPr>
            <xdr:spPr>
              <a:xfrm flipV="1">
                <a:off x="13184503" y="1662771"/>
                <a:ext cx="281394" cy="340933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7" name="直線コネクタ 46">
                <a:extLst>
                  <a:ext uri="{FF2B5EF4-FFF2-40B4-BE49-F238E27FC236}">
                    <a16:creationId xmlns:a16="http://schemas.microsoft.com/office/drawing/2014/main" id="{EDFD6D4C-FF12-77D4-69D0-9D382E98C68A}"/>
                  </a:ext>
                </a:extLst>
              </xdr:cNvPr>
              <xdr:cNvCxnSpPr/>
            </xdr:nvCxnSpPr>
            <xdr:spPr>
              <a:xfrm>
                <a:off x="13169895" y="2010543"/>
                <a:ext cx="298824" cy="366989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8" name="直線コネクタ 47">
                <a:extLst>
                  <a:ext uri="{FF2B5EF4-FFF2-40B4-BE49-F238E27FC236}">
                    <a16:creationId xmlns:a16="http://schemas.microsoft.com/office/drawing/2014/main" id="{F41B803C-E469-43EE-5A58-A88DFC1BAB3A}"/>
                  </a:ext>
                </a:extLst>
              </xdr:cNvPr>
              <xdr:cNvCxnSpPr/>
            </xdr:nvCxnSpPr>
            <xdr:spPr>
              <a:xfrm flipV="1">
                <a:off x="13180960" y="1873241"/>
                <a:ext cx="290834" cy="144182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45" name="直線コネクタ 44">
              <a:extLst>
                <a:ext uri="{FF2B5EF4-FFF2-40B4-BE49-F238E27FC236}">
                  <a16:creationId xmlns:a16="http://schemas.microsoft.com/office/drawing/2014/main" id="{E2A2B196-F994-5409-DADE-3E4F08455684}"/>
                </a:ext>
              </a:extLst>
            </xdr:cNvPr>
            <xdr:cNvCxnSpPr/>
          </xdr:nvCxnSpPr>
          <xdr:spPr>
            <a:xfrm>
              <a:off x="7651197" y="3270427"/>
              <a:ext cx="270882" cy="120473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49" name="グループ化 48">
            <a:extLst>
              <a:ext uri="{FF2B5EF4-FFF2-40B4-BE49-F238E27FC236}">
                <a16:creationId xmlns:a16="http://schemas.microsoft.com/office/drawing/2014/main" id="{C4EE37FD-9292-4B19-8224-97AE0563AB04}"/>
              </a:ext>
            </a:extLst>
          </xdr:cNvPr>
          <xdr:cNvGrpSpPr/>
        </xdr:nvGrpSpPr>
        <xdr:grpSpPr>
          <a:xfrm>
            <a:off x="7023462" y="7000420"/>
            <a:ext cx="799984" cy="723901"/>
            <a:chOff x="7633606" y="2917370"/>
            <a:chExt cx="291440" cy="713015"/>
          </a:xfrm>
        </xdr:grpSpPr>
        <xdr:grpSp>
          <xdr:nvGrpSpPr>
            <xdr:cNvPr id="50" name="グループ化 49">
              <a:extLst>
                <a:ext uri="{FF2B5EF4-FFF2-40B4-BE49-F238E27FC236}">
                  <a16:creationId xmlns:a16="http://schemas.microsoft.com/office/drawing/2014/main" id="{9CF44637-0C89-46CD-6C77-A289AB0B4FDE}"/>
                </a:ext>
              </a:extLst>
            </xdr:cNvPr>
            <xdr:cNvGrpSpPr/>
          </xdr:nvGrpSpPr>
          <xdr:grpSpPr>
            <a:xfrm>
              <a:off x="7633606" y="2917370"/>
              <a:ext cx="291440" cy="713015"/>
              <a:chOff x="13169895" y="1662771"/>
              <a:chExt cx="301899" cy="714761"/>
            </a:xfrm>
          </xdr:grpSpPr>
          <xdr:cxnSp macro="">
            <xdr:nvCxnSpPr>
              <xdr:cNvPr id="52" name="直線コネクタ 51">
                <a:extLst>
                  <a:ext uri="{FF2B5EF4-FFF2-40B4-BE49-F238E27FC236}">
                    <a16:creationId xmlns:a16="http://schemas.microsoft.com/office/drawing/2014/main" id="{3FA662DC-2965-24FB-A30F-8896B2FBD07C}"/>
                  </a:ext>
                </a:extLst>
              </xdr:cNvPr>
              <xdr:cNvCxnSpPr/>
            </xdr:nvCxnSpPr>
            <xdr:spPr>
              <a:xfrm flipV="1">
                <a:off x="13184503" y="1662771"/>
                <a:ext cx="281394" cy="340933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3" name="直線コネクタ 52">
                <a:extLst>
                  <a:ext uri="{FF2B5EF4-FFF2-40B4-BE49-F238E27FC236}">
                    <a16:creationId xmlns:a16="http://schemas.microsoft.com/office/drawing/2014/main" id="{EB0A672E-197C-DAAF-A93F-894B043506FF}"/>
                  </a:ext>
                </a:extLst>
              </xdr:cNvPr>
              <xdr:cNvCxnSpPr/>
            </xdr:nvCxnSpPr>
            <xdr:spPr>
              <a:xfrm>
                <a:off x="13169895" y="2010543"/>
                <a:ext cx="298824" cy="366989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4" name="直線コネクタ 53">
                <a:extLst>
                  <a:ext uri="{FF2B5EF4-FFF2-40B4-BE49-F238E27FC236}">
                    <a16:creationId xmlns:a16="http://schemas.microsoft.com/office/drawing/2014/main" id="{D1F41306-F4FE-A4E7-C86F-383640416048}"/>
                  </a:ext>
                </a:extLst>
              </xdr:cNvPr>
              <xdr:cNvCxnSpPr/>
            </xdr:nvCxnSpPr>
            <xdr:spPr>
              <a:xfrm flipV="1">
                <a:off x="13180960" y="1873241"/>
                <a:ext cx="290834" cy="144182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51" name="直線コネクタ 50">
              <a:extLst>
                <a:ext uri="{FF2B5EF4-FFF2-40B4-BE49-F238E27FC236}">
                  <a16:creationId xmlns:a16="http://schemas.microsoft.com/office/drawing/2014/main" id="{AEB57DA9-86A7-724B-86E8-4EB2A6DED273}"/>
                </a:ext>
              </a:extLst>
            </xdr:cNvPr>
            <xdr:cNvCxnSpPr/>
          </xdr:nvCxnSpPr>
          <xdr:spPr>
            <a:xfrm>
              <a:off x="7651197" y="3270427"/>
              <a:ext cx="270882" cy="120473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55" name="グループ化 54">
            <a:extLst>
              <a:ext uri="{FF2B5EF4-FFF2-40B4-BE49-F238E27FC236}">
                <a16:creationId xmlns:a16="http://schemas.microsoft.com/office/drawing/2014/main" id="{B4FFA255-2F31-4F5D-83D9-F28B48BBD800}"/>
              </a:ext>
            </a:extLst>
          </xdr:cNvPr>
          <xdr:cNvGrpSpPr/>
        </xdr:nvGrpSpPr>
        <xdr:grpSpPr>
          <a:xfrm>
            <a:off x="7023462" y="8016420"/>
            <a:ext cx="799984" cy="723901"/>
            <a:chOff x="7633606" y="2917370"/>
            <a:chExt cx="291440" cy="713015"/>
          </a:xfrm>
        </xdr:grpSpPr>
        <xdr:grpSp>
          <xdr:nvGrpSpPr>
            <xdr:cNvPr id="56" name="グループ化 55">
              <a:extLst>
                <a:ext uri="{FF2B5EF4-FFF2-40B4-BE49-F238E27FC236}">
                  <a16:creationId xmlns:a16="http://schemas.microsoft.com/office/drawing/2014/main" id="{81BB1B16-0502-16DE-256D-4116E31DBA99}"/>
                </a:ext>
              </a:extLst>
            </xdr:cNvPr>
            <xdr:cNvGrpSpPr/>
          </xdr:nvGrpSpPr>
          <xdr:grpSpPr>
            <a:xfrm>
              <a:off x="7633606" y="2917370"/>
              <a:ext cx="291440" cy="713015"/>
              <a:chOff x="13169895" y="1662771"/>
              <a:chExt cx="301899" cy="714761"/>
            </a:xfrm>
          </xdr:grpSpPr>
          <xdr:cxnSp macro="">
            <xdr:nvCxnSpPr>
              <xdr:cNvPr id="58" name="直線コネクタ 57">
                <a:extLst>
                  <a:ext uri="{FF2B5EF4-FFF2-40B4-BE49-F238E27FC236}">
                    <a16:creationId xmlns:a16="http://schemas.microsoft.com/office/drawing/2014/main" id="{BFA6B0DC-6922-AAF8-8425-DEA1A953EF01}"/>
                  </a:ext>
                </a:extLst>
              </xdr:cNvPr>
              <xdr:cNvCxnSpPr/>
            </xdr:nvCxnSpPr>
            <xdr:spPr>
              <a:xfrm flipV="1">
                <a:off x="13184503" y="1662771"/>
                <a:ext cx="281394" cy="340933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9" name="直線コネクタ 58">
                <a:extLst>
                  <a:ext uri="{FF2B5EF4-FFF2-40B4-BE49-F238E27FC236}">
                    <a16:creationId xmlns:a16="http://schemas.microsoft.com/office/drawing/2014/main" id="{6987931F-2824-DE00-AF06-4885FF02457C}"/>
                  </a:ext>
                </a:extLst>
              </xdr:cNvPr>
              <xdr:cNvCxnSpPr/>
            </xdr:nvCxnSpPr>
            <xdr:spPr>
              <a:xfrm>
                <a:off x="13169895" y="2010543"/>
                <a:ext cx="298824" cy="366989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0" name="直線コネクタ 59">
                <a:extLst>
                  <a:ext uri="{FF2B5EF4-FFF2-40B4-BE49-F238E27FC236}">
                    <a16:creationId xmlns:a16="http://schemas.microsoft.com/office/drawing/2014/main" id="{008C8E3A-B195-45F8-8180-7D78CEDD9FFE}"/>
                  </a:ext>
                </a:extLst>
              </xdr:cNvPr>
              <xdr:cNvCxnSpPr/>
            </xdr:nvCxnSpPr>
            <xdr:spPr>
              <a:xfrm flipV="1">
                <a:off x="13180960" y="1873241"/>
                <a:ext cx="290834" cy="144182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57" name="直線コネクタ 56">
              <a:extLst>
                <a:ext uri="{FF2B5EF4-FFF2-40B4-BE49-F238E27FC236}">
                  <a16:creationId xmlns:a16="http://schemas.microsoft.com/office/drawing/2014/main" id="{88D8D966-BC9A-7E88-D1D2-EBE63580A0E6}"/>
                </a:ext>
              </a:extLst>
            </xdr:cNvPr>
            <xdr:cNvCxnSpPr/>
          </xdr:nvCxnSpPr>
          <xdr:spPr>
            <a:xfrm>
              <a:off x="7651197" y="3270427"/>
              <a:ext cx="270882" cy="120473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oneCell">
    <xdr:from>
      <xdr:col>15</xdr:col>
      <xdr:colOff>63500</xdr:colOff>
      <xdr:row>40</xdr:row>
      <xdr:rowOff>101600</xdr:rowOff>
    </xdr:from>
    <xdr:to>
      <xdr:col>21</xdr:col>
      <xdr:colOff>15100</xdr:colOff>
      <xdr:row>43</xdr:row>
      <xdr:rowOff>30480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3B60649A-8545-4652-9431-981606544C07}"/>
            </a:ext>
          </a:extLst>
        </xdr:cNvPr>
        <xdr:cNvSpPr txBox="1"/>
      </xdr:nvSpPr>
      <xdr:spPr>
        <a:xfrm>
          <a:off x="4445000" y="10617200"/>
          <a:ext cx="622160" cy="584200"/>
        </a:xfrm>
        <a:prstGeom prst="rect">
          <a:avLst/>
        </a:prstGeom>
        <a:solidFill>
          <a:schemeClr val="bg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休憩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</a:rPr>
            <a:t>約</a:t>
          </a:r>
          <a:r>
            <a:rPr kumimoji="1" lang="en-US" altLang="ja-JP" sz="1200" b="1">
              <a:solidFill>
                <a:srgbClr val="FF0000"/>
              </a:solidFill>
            </a:rPr>
            <a:t>15</a:t>
          </a:r>
          <a:r>
            <a:rPr kumimoji="1" lang="ja-JP" altLang="en-US" sz="1200" b="1">
              <a:solidFill>
                <a:srgbClr val="FF0000"/>
              </a:solidFill>
            </a:rPr>
            <a:t>分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71718</xdr:colOff>
      <xdr:row>34</xdr:row>
      <xdr:rowOff>151654</xdr:rowOff>
    </xdr:from>
    <xdr:to>
      <xdr:col>13</xdr:col>
      <xdr:colOff>490810</xdr:colOff>
      <xdr:row>48</xdr:row>
      <xdr:rowOff>44825</xdr:rowOff>
    </xdr:to>
    <xdr:pic>
      <xdr:nvPicPr>
        <xdr:cNvPr id="65" name="図 64">
          <a:extLst>
            <a:ext uri="{FF2B5EF4-FFF2-40B4-BE49-F238E27FC236}">
              <a16:creationId xmlns:a16="http://schemas.microsoft.com/office/drawing/2014/main" id="{0C8173BA-5BDE-EAA3-FB29-772E48B67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18" y="9206007"/>
          <a:ext cx="4103586" cy="3138394"/>
        </a:xfrm>
        <a:prstGeom prst="rect">
          <a:avLst/>
        </a:prstGeom>
      </xdr:spPr>
    </xdr:pic>
    <xdr:clientData/>
  </xdr:twoCellAnchor>
  <xdr:twoCellAnchor editAs="oneCell">
    <xdr:from>
      <xdr:col>13</xdr:col>
      <xdr:colOff>627532</xdr:colOff>
      <xdr:row>34</xdr:row>
      <xdr:rowOff>152399</xdr:rowOff>
    </xdr:from>
    <xdr:to>
      <xdr:col>28</xdr:col>
      <xdr:colOff>143627</xdr:colOff>
      <xdr:row>48</xdr:row>
      <xdr:rowOff>35859</xdr:rowOff>
    </xdr:to>
    <xdr:pic>
      <xdr:nvPicPr>
        <xdr:cNvPr id="67" name="図 66">
          <a:extLst>
            <a:ext uri="{FF2B5EF4-FFF2-40B4-BE49-F238E27FC236}">
              <a16:creationId xmlns:a16="http://schemas.microsoft.com/office/drawing/2014/main" id="{890ECD95-DB96-F183-BFC9-E3E9DFCFF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2026" y="9206752"/>
          <a:ext cx="4123954" cy="31286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siminsupotusai/kekka/25siminnsupotusaikekka.xlsx" TargetMode="External"/><Relationship Id="rId2" Type="http://schemas.openxmlformats.org/officeDocument/2006/relationships/externalLinkPath" Target="file:///C:\Users\Owner\Desktop\&#22235;&#22269;&#20013;&#22830;&#24066;&#12496;&#12489;&#12511;&#12531;&#12488;&#12531;&#21332;&#20250;2025\youkou%20kekka\siminsupotusai\kekka\25siminnsupotusaikekka.xlsx" TargetMode="External"/><Relationship Id="rId1" Type="http://schemas.openxmlformats.org/officeDocument/2006/relationships/externalLinkPath" Target="/Users/Owner/Desktop/&#22235;&#22269;&#20013;&#22830;&#24066;&#12496;&#12489;&#12511;&#12531;&#12488;&#12531;&#21332;&#20250;2025/youkou%20kekka/siminsupotusai/kekka/25siminnsupotusaikekk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結果"/>
      <sheetName val="提出"/>
    </sheetNames>
    <sheetDataSet>
      <sheetData sheetId="0">
        <row r="97">
          <cell r="D97" t="str">
            <v>石田愛翔</v>
          </cell>
        </row>
        <row r="135">
          <cell r="D135" t="str">
            <v>山内雅人</v>
          </cell>
        </row>
        <row r="136">
          <cell r="D136" t="str">
            <v>山内蓮翔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D38FD-B17D-49E9-8DB4-9C7A3B5E01B3}">
  <sheetPr>
    <pageSetUpPr fitToPage="1"/>
  </sheetPr>
  <dimension ref="B1:BN64"/>
  <sheetViews>
    <sheetView tabSelected="1" view="pageBreakPreview" zoomScale="85" zoomScaleNormal="100" zoomScaleSheetLayoutView="85" workbookViewId="0">
      <selection activeCell="B3" sqref="B3"/>
    </sheetView>
  </sheetViews>
  <sheetFormatPr defaultColWidth="9" defaultRowHeight="18" customHeight="1" x14ac:dyDescent="0.2"/>
  <cols>
    <col min="1" max="1" width="3.5546875" style="12" customWidth="1"/>
    <col min="2" max="2" width="3.44140625" style="3" customWidth="1"/>
    <col min="3" max="3" width="4.6640625" style="3" customWidth="1"/>
    <col min="4" max="4" width="6.77734375" style="15" customWidth="1"/>
    <col min="5" max="5" width="10.77734375" style="15" customWidth="1"/>
    <col min="6" max="6" width="2.33203125" style="3" customWidth="1"/>
    <col min="7" max="7" width="2.5546875" style="3" customWidth="1"/>
    <col min="8" max="10" width="0.6640625" style="3" customWidth="1"/>
    <col min="11" max="11" width="4.5546875" style="12" customWidth="1"/>
    <col min="12" max="12" width="6.33203125" style="1" customWidth="1"/>
    <col min="13" max="13" width="6.77734375" style="1" customWidth="1"/>
    <col min="14" max="14" width="10.77734375" style="1" customWidth="1"/>
    <col min="15" max="15" width="0.88671875" style="3" customWidth="1"/>
    <col min="16" max="16" width="1.44140625" style="1" customWidth="1"/>
    <col min="17" max="17" width="2.33203125" style="3" customWidth="1"/>
    <col min="18" max="20" width="0.44140625" style="3" customWidth="1"/>
    <col min="21" max="21" width="4.6640625" style="3" customWidth="1"/>
    <col min="22" max="22" width="9.77734375" style="1" customWidth="1"/>
    <col min="23" max="23" width="6.77734375" style="1" customWidth="1"/>
    <col min="24" max="24" width="10.77734375" style="1" customWidth="1"/>
    <col min="25" max="25" width="2.109375" style="12" customWidth="1"/>
    <col min="26" max="26" width="4.5546875" style="1" customWidth="1"/>
    <col min="27" max="27" width="5.109375" style="12" customWidth="1"/>
    <col min="28" max="28" width="6.77734375" style="12" customWidth="1"/>
    <col min="29" max="29" width="10.77734375" style="12" customWidth="1"/>
    <col min="30" max="30" width="4.44140625" style="12" customWidth="1"/>
    <col min="31" max="31" width="1.21875" style="12" customWidth="1"/>
    <col min="32" max="32" width="11.33203125" style="12" customWidth="1"/>
    <col min="33" max="33" width="4.6640625" style="6" customWidth="1"/>
    <col min="34" max="34" width="6.77734375" style="12" customWidth="1"/>
    <col min="35" max="35" width="10.77734375" style="12" customWidth="1"/>
    <col min="36" max="36" width="5.21875" style="77" customWidth="1"/>
    <col min="37" max="37" width="4.6640625" style="6" customWidth="1"/>
    <col min="38" max="38" width="9.44140625" style="14" customWidth="1"/>
    <col min="39" max="39" width="6.77734375" style="12" customWidth="1"/>
    <col min="40" max="40" width="10.77734375" style="12" customWidth="1"/>
    <col min="41" max="41" width="7.88671875" style="12" customWidth="1"/>
    <col min="42" max="42" width="5.21875" style="12" customWidth="1"/>
    <col min="43" max="43" width="8.33203125" style="12" customWidth="1"/>
    <col min="44" max="44" width="6.77734375" style="12" customWidth="1"/>
    <col min="45" max="45" width="10.77734375" style="12" customWidth="1"/>
    <col min="46" max="46" width="4" style="29" customWidth="1"/>
    <col min="47" max="47" width="5" style="12" customWidth="1"/>
    <col min="48" max="48" width="22.77734375" style="13" customWidth="1"/>
    <col min="49" max="49" width="26.88671875" style="13" customWidth="1"/>
    <col min="50" max="50" width="3" style="13" customWidth="1"/>
    <col min="51" max="51" width="9" style="13"/>
    <col min="64" max="16384" width="9" style="12"/>
  </cols>
  <sheetData>
    <row r="1" spans="2:63" ht="30.6" customHeight="1" x14ac:dyDescent="1.1000000000000001">
      <c r="B1" s="55" t="s">
        <v>92</v>
      </c>
      <c r="C1" s="28"/>
      <c r="L1" s="24"/>
      <c r="V1" s="24"/>
      <c r="W1" s="24"/>
      <c r="X1" s="24"/>
      <c r="AE1" s="37"/>
      <c r="AF1" s="79" t="s">
        <v>56</v>
      </c>
      <c r="AG1" s="50"/>
      <c r="AH1" s="49"/>
      <c r="AI1" s="49"/>
      <c r="AJ1" s="74"/>
      <c r="AK1" s="50"/>
      <c r="AL1" s="49"/>
      <c r="AM1" s="49"/>
      <c r="AN1" s="49"/>
      <c r="AO1" s="49"/>
      <c r="AP1" s="49"/>
      <c r="AQ1" s="49"/>
      <c r="AR1" s="49"/>
      <c r="AS1" s="49"/>
    </row>
    <row r="2" spans="2:63" s="25" customFormat="1" ht="16.8" customHeight="1" x14ac:dyDescent="1.1000000000000001">
      <c r="B2" s="55"/>
      <c r="C2" s="28"/>
      <c r="D2" s="15"/>
      <c r="E2" s="15"/>
      <c r="F2" s="3"/>
      <c r="G2" s="3"/>
      <c r="H2" s="3"/>
      <c r="I2" s="3"/>
      <c r="J2" s="3"/>
      <c r="K2" s="12"/>
      <c r="L2" s="24"/>
      <c r="M2" s="1"/>
      <c r="N2" s="1"/>
      <c r="O2" s="3"/>
      <c r="P2" s="1"/>
      <c r="Q2" s="3"/>
      <c r="R2" s="3"/>
      <c r="S2" s="3"/>
      <c r="T2" s="3"/>
      <c r="U2" s="3"/>
      <c r="V2" s="24"/>
      <c r="W2" s="24"/>
      <c r="X2" s="24"/>
      <c r="Y2" s="12"/>
      <c r="Z2" s="1"/>
      <c r="AA2" s="12"/>
      <c r="AB2" s="12"/>
      <c r="AC2" s="12"/>
      <c r="AE2" s="48"/>
      <c r="AF2" s="308" t="s">
        <v>99</v>
      </c>
      <c r="AG2" s="309"/>
      <c r="AH2" s="309"/>
      <c r="AI2" s="309"/>
      <c r="AJ2" s="309"/>
      <c r="AK2" s="309"/>
      <c r="AL2" s="309"/>
      <c r="AM2" s="309"/>
      <c r="AN2" s="309"/>
      <c r="AO2" s="309"/>
      <c r="AP2" s="309"/>
      <c r="AQ2" s="309"/>
      <c r="AR2" s="309"/>
      <c r="AS2" s="309"/>
      <c r="AT2" s="122"/>
      <c r="AV2" s="26"/>
      <c r="AW2" s="26"/>
      <c r="AX2" s="26"/>
      <c r="AY2" s="26"/>
    </row>
    <row r="3" spans="2:63" s="25" customFormat="1" ht="37.200000000000003" customHeight="1" x14ac:dyDescent="0.35">
      <c r="B3" s="55"/>
      <c r="C3" s="310" t="s">
        <v>55</v>
      </c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12"/>
      <c r="Z3" s="1"/>
      <c r="AA3" s="12"/>
      <c r="AB3" s="12"/>
      <c r="AC3" s="12"/>
      <c r="AE3" s="48"/>
      <c r="AF3" s="308"/>
      <c r="AG3" s="309"/>
      <c r="AH3" s="309"/>
      <c r="AI3" s="309"/>
      <c r="AJ3" s="309"/>
      <c r="AK3" s="309"/>
      <c r="AL3" s="309"/>
      <c r="AM3" s="309"/>
      <c r="AN3" s="309"/>
      <c r="AO3" s="309"/>
      <c r="AP3" s="309"/>
      <c r="AQ3" s="309"/>
      <c r="AR3" s="309"/>
      <c r="AS3" s="309"/>
      <c r="AT3" s="122"/>
      <c r="AV3" s="26"/>
      <c r="AW3" s="26"/>
      <c r="AX3" s="26"/>
      <c r="AY3" s="26"/>
    </row>
    <row r="4" spans="2:63" s="1" customFormat="1" ht="16.2" customHeight="1" x14ac:dyDescent="0.2">
      <c r="B4" s="55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0"/>
      <c r="Y4" s="12"/>
      <c r="AA4" s="12"/>
      <c r="AB4" s="12"/>
      <c r="AC4" s="12"/>
      <c r="AD4" s="36"/>
      <c r="AE4" s="47"/>
      <c r="AF4" s="46"/>
      <c r="AH4" s="220" t="s">
        <v>44</v>
      </c>
      <c r="AI4" s="220"/>
      <c r="AJ4" s="75"/>
      <c r="AK4" s="220" t="s">
        <v>45</v>
      </c>
      <c r="AL4" s="220"/>
      <c r="AM4" s="220"/>
      <c r="AN4" s="220"/>
      <c r="AO4" s="71"/>
      <c r="AP4" s="71"/>
      <c r="AQ4" s="311" t="s">
        <v>47</v>
      </c>
      <c r="AR4" s="311"/>
      <c r="AS4" s="311"/>
      <c r="AT4" s="29"/>
      <c r="AV4" s="13"/>
      <c r="AW4" s="13"/>
      <c r="AX4" s="13"/>
      <c r="AY4" s="13"/>
    </row>
    <row r="5" spans="2:63" s="1" customFormat="1" ht="18" customHeight="1" thickBot="1" x14ac:dyDescent="0.25">
      <c r="B5" s="55"/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310"/>
      <c r="T5" s="310"/>
      <c r="U5" s="310"/>
      <c r="V5" s="310"/>
      <c r="W5" s="310"/>
      <c r="X5" s="310"/>
      <c r="Y5" s="12"/>
      <c r="AA5" s="12"/>
      <c r="AB5" s="12"/>
      <c r="AC5" s="12"/>
      <c r="AD5" s="36"/>
      <c r="AE5" s="47"/>
      <c r="AF5" s="46"/>
      <c r="AG5" s="153"/>
      <c r="AH5" s="221"/>
      <c r="AI5" s="221"/>
      <c r="AJ5" s="75"/>
      <c r="AK5" s="220"/>
      <c r="AL5" s="220"/>
      <c r="AM5" s="220"/>
      <c r="AN5" s="220"/>
      <c r="AO5" s="71"/>
      <c r="AP5" s="71"/>
      <c r="AQ5" s="311"/>
      <c r="AR5" s="311"/>
      <c r="AS5" s="311"/>
      <c r="AT5" s="29"/>
      <c r="AV5" s="13"/>
      <c r="AW5" s="13"/>
      <c r="AX5" s="13"/>
      <c r="AY5" s="13"/>
    </row>
    <row r="6" spans="2:63" ht="20.55" customHeight="1" thickTop="1" thickBot="1" x14ac:dyDescent="0.45">
      <c r="B6" s="27"/>
      <c r="C6" s="312" t="s">
        <v>40</v>
      </c>
      <c r="D6" s="312"/>
      <c r="E6" s="312"/>
      <c r="F6" s="312"/>
      <c r="G6" s="104"/>
      <c r="H6" s="104"/>
      <c r="I6" s="104"/>
      <c r="J6" s="104"/>
      <c r="K6" s="312" t="s">
        <v>41</v>
      </c>
      <c r="L6" s="312"/>
      <c r="M6" s="312"/>
      <c r="N6" s="312"/>
      <c r="O6" s="104"/>
      <c r="P6" s="104"/>
      <c r="Q6" s="104"/>
      <c r="R6" s="104"/>
      <c r="S6" s="104"/>
      <c r="T6" s="104"/>
      <c r="U6" s="312" t="s">
        <v>42</v>
      </c>
      <c r="V6" s="312"/>
      <c r="W6" s="312"/>
      <c r="X6" s="312"/>
      <c r="Y6" s="25"/>
      <c r="Z6" s="25"/>
      <c r="AA6" s="313" t="s">
        <v>95</v>
      </c>
      <c r="AB6" s="313"/>
      <c r="AC6" s="313"/>
      <c r="AD6" s="43"/>
      <c r="AE6" s="42"/>
      <c r="AF6" s="78">
        <v>1</v>
      </c>
      <c r="AG6" s="314" t="s">
        <v>12</v>
      </c>
      <c r="AH6" s="170" t="s">
        <v>22</v>
      </c>
      <c r="AI6" s="162" t="s">
        <v>62</v>
      </c>
      <c r="AJ6" s="236" t="s">
        <v>25</v>
      </c>
      <c r="AK6" s="305" t="s">
        <v>16</v>
      </c>
      <c r="AL6" s="277" t="str">
        <f>AG6&amp;AJ6</f>
        <v>①1位</v>
      </c>
      <c r="AM6" s="170" t="s">
        <v>36</v>
      </c>
      <c r="AN6" s="162" t="s">
        <v>39</v>
      </c>
      <c r="AO6" s="246" t="s">
        <v>25</v>
      </c>
      <c r="AP6" s="305" t="s">
        <v>16</v>
      </c>
      <c r="AQ6" s="279" t="s">
        <v>25</v>
      </c>
      <c r="AR6" s="170" t="s">
        <v>36</v>
      </c>
      <c r="AS6" s="162" t="s">
        <v>39</v>
      </c>
      <c r="AT6" s="281" t="s">
        <v>79</v>
      </c>
      <c r="AU6"/>
      <c r="AV6"/>
      <c r="AW6"/>
      <c r="AX6"/>
      <c r="AY6"/>
      <c r="BG6" s="12"/>
      <c r="BH6" s="12"/>
      <c r="BI6" s="12"/>
      <c r="BJ6" s="12"/>
      <c r="BK6" s="12"/>
    </row>
    <row r="7" spans="2:63" ht="20.55" customHeight="1" thickBot="1" x14ac:dyDescent="0.45">
      <c r="B7" s="27"/>
      <c r="C7" s="312"/>
      <c r="D7" s="312"/>
      <c r="E7" s="312"/>
      <c r="F7" s="312"/>
      <c r="G7" s="104"/>
      <c r="H7" s="104"/>
      <c r="I7" s="104"/>
      <c r="J7" s="104"/>
      <c r="K7" s="312"/>
      <c r="L7" s="312"/>
      <c r="M7" s="312"/>
      <c r="N7" s="312"/>
      <c r="O7" s="104"/>
      <c r="P7" s="104"/>
      <c r="Q7" s="104"/>
      <c r="R7" s="104"/>
      <c r="S7" s="104"/>
      <c r="T7" s="104"/>
      <c r="U7" s="312"/>
      <c r="V7" s="312"/>
      <c r="W7" s="312"/>
      <c r="X7" s="312"/>
      <c r="Y7" s="25"/>
      <c r="Z7" s="25"/>
      <c r="AA7" s="313"/>
      <c r="AB7" s="313"/>
      <c r="AC7" s="313"/>
      <c r="AD7" s="43"/>
      <c r="AE7" s="42"/>
      <c r="AF7" s="78">
        <v>2</v>
      </c>
      <c r="AG7" s="315"/>
      <c r="AH7" s="171" t="s">
        <v>97</v>
      </c>
      <c r="AI7" s="164" t="s">
        <v>67</v>
      </c>
      <c r="AJ7" s="236"/>
      <c r="AK7" s="306"/>
      <c r="AL7" s="278"/>
      <c r="AM7" s="168" t="s">
        <v>98</v>
      </c>
      <c r="AN7" s="175"/>
      <c r="AO7" s="246"/>
      <c r="AP7" s="306"/>
      <c r="AQ7" s="280"/>
      <c r="AR7" s="168" t="s">
        <v>98</v>
      </c>
      <c r="AS7" s="175"/>
      <c r="AT7" s="281"/>
      <c r="AU7"/>
      <c r="AV7"/>
      <c r="AW7"/>
      <c r="AX7"/>
      <c r="AY7"/>
      <c r="BG7" s="12"/>
      <c r="BH7" s="12"/>
      <c r="BI7" s="12"/>
      <c r="BJ7" s="12"/>
      <c r="BK7" s="12"/>
    </row>
    <row r="8" spans="2:63" ht="20.55" customHeight="1" thickBot="1" x14ac:dyDescent="0.3">
      <c r="B8" s="58"/>
      <c r="C8" s="51"/>
      <c r="D8" s="92" t="s">
        <v>60</v>
      </c>
      <c r="E8" s="92"/>
      <c r="F8" s="30"/>
      <c r="K8" s="4"/>
      <c r="L8" s="92" t="s">
        <v>59</v>
      </c>
      <c r="M8" s="92"/>
      <c r="N8" s="92"/>
      <c r="O8" s="30"/>
      <c r="P8" s="93"/>
      <c r="U8" s="4"/>
      <c r="V8" s="92" t="s">
        <v>59</v>
      </c>
      <c r="W8" s="57"/>
      <c r="X8" s="57"/>
      <c r="Y8" s="1"/>
      <c r="AA8" s="313"/>
      <c r="AB8" s="313"/>
      <c r="AC8" s="313"/>
      <c r="AD8" s="43"/>
      <c r="AE8" s="42"/>
      <c r="AF8" s="78">
        <v>3</v>
      </c>
      <c r="AG8" s="315"/>
      <c r="AH8" s="166" t="s">
        <v>21</v>
      </c>
      <c r="AI8" s="174" t="s">
        <v>49</v>
      </c>
      <c r="AJ8" s="236" t="s">
        <v>25</v>
      </c>
      <c r="AK8" s="306"/>
      <c r="AL8" s="272" t="str">
        <f>AG15&amp;AJ8</f>
        <v>②1位</v>
      </c>
      <c r="AM8" s="200" t="s">
        <v>73</v>
      </c>
      <c r="AN8" s="201" t="s">
        <v>72</v>
      </c>
      <c r="AO8" s="239" t="s">
        <v>26</v>
      </c>
      <c r="AP8" s="306"/>
      <c r="AQ8" s="247" t="s">
        <v>26</v>
      </c>
      <c r="AR8" s="185" t="s">
        <v>36</v>
      </c>
      <c r="AS8" s="186" t="s">
        <v>50</v>
      </c>
      <c r="AT8" s="281" t="s">
        <v>79</v>
      </c>
      <c r="AU8"/>
      <c r="AV8"/>
      <c r="AW8"/>
      <c r="AX8"/>
      <c r="AY8"/>
      <c r="BG8" s="12"/>
      <c r="BH8" s="12"/>
      <c r="BI8" s="12"/>
      <c r="BJ8" s="12"/>
      <c r="BK8" s="12"/>
    </row>
    <row r="9" spans="2:63" ht="20.55" customHeight="1" thickBot="1" x14ac:dyDescent="0.3">
      <c r="B9" s="58"/>
      <c r="C9" s="33"/>
      <c r="D9" s="94" t="s">
        <v>94</v>
      </c>
      <c r="E9" s="95"/>
      <c r="F9" s="30"/>
      <c r="K9" s="4"/>
      <c r="L9" s="94" t="s">
        <v>58</v>
      </c>
      <c r="M9" s="92"/>
      <c r="N9" s="92"/>
      <c r="O9" s="30"/>
      <c r="P9" s="93"/>
      <c r="U9" s="94" t="s">
        <v>58</v>
      </c>
      <c r="W9" s="57"/>
      <c r="X9" s="57"/>
      <c r="Y9" s="1"/>
      <c r="AA9" s="313"/>
      <c r="AB9" s="313"/>
      <c r="AC9" s="313"/>
      <c r="AD9" s="43"/>
      <c r="AE9" s="42"/>
      <c r="AF9" s="78">
        <v>4</v>
      </c>
      <c r="AG9" s="315"/>
      <c r="AH9" s="168" t="s">
        <v>88</v>
      </c>
      <c r="AI9" s="175"/>
      <c r="AJ9" s="236"/>
      <c r="AK9" s="306"/>
      <c r="AL9" s="273"/>
      <c r="AM9" s="202" t="s">
        <v>54</v>
      </c>
      <c r="AN9" s="203"/>
      <c r="AO9" s="239"/>
      <c r="AP9" s="306"/>
      <c r="AQ9" s="247"/>
      <c r="AR9" s="202" t="s">
        <v>76</v>
      </c>
      <c r="AS9" s="203"/>
      <c r="AT9" s="281"/>
      <c r="AU9"/>
      <c r="AV9"/>
      <c r="AW9"/>
      <c r="AX9"/>
      <c r="AY9"/>
      <c r="BG9" s="12"/>
      <c r="BH9" s="12"/>
      <c r="BI9" s="12"/>
      <c r="BJ9" s="12"/>
      <c r="BK9" s="12"/>
    </row>
    <row r="10" spans="2:63" ht="20.55" customHeight="1" thickBot="1" x14ac:dyDescent="0.3">
      <c r="B10" s="41"/>
      <c r="C10" s="33"/>
      <c r="D10" s="303" t="s">
        <v>43</v>
      </c>
      <c r="E10" s="303"/>
      <c r="F10" s="30"/>
      <c r="K10" s="51"/>
      <c r="L10" s="70"/>
      <c r="M10" s="303" t="s">
        <v>43</v>
      </c>
      <c r="N10" s="303"/>
      <c r="O10" s="30"/>
      <c r="P10" s="52"/>
      <c r="U10" s="51"/>
      <c r="V10" s="70"/>
      <c r="W10" s="303" t="s">
        <v>43</v>
      </c>
      <c r="X10" s="303"/>
      <c r="Y10" s="1"/>
      <c r="AA10" s="53"/>
      <c r="AB10" s="304" t="s">
        <v>43</v>
      </c>
      <c r="AC10" s="304"/>
      <c r="AD10" s="43"/>
      <c r="AE10" s="42"/>
      <c r="AF10" s="78">
        <v>5</v>
      </c>
      <c r="AG10" s="315"/>
      <c r="AH10" s="166" t="s">
        <v>36</v>
      </c>
      <c r="AI10" s="174" t="s">
        <v>39</v>
      </c>
      <c r="AJ10" s="236" t="s">
        <v>26</v>
      </c>
      <c r="AK10" s="306"/>
      <c r="AL10" s="240" t="str">
        <f>AG6&amp;AJ10</f>
        <v>①2位</v>
      </c>
      <c r="AM10" s="166" t="s">
        <v>21</v>
      </c>
      <c r="AN10" s="174" t="s">
        <v>49</v>
      </c>
      <c r="AO10" s="246" t="s">
        <v>27</v>
      </c>
      <c r="AP10" s="306"/>
      <c r="AQ10" s="247" t="s">
        <v>27</v>
      </c>
      <c r="AR10" s="166" t="s">
        <v>21</v>
      </c>
      <c r="AS10" s="174" t="s">
        <v>49</v>
      </c>
      <c r="AT10" s="117"/>
      <c r="AU10"/>
      <c r="AV10"/>
      <c r="AW10"/>
      <c r="AX10"/>
      <c r="AY10"/>
      <c r="BG10" s="12"/>
      <c r="BH10" s="12"/>
      <c r="BI10" s="12"/>
      <c r="BJ10" s="12"/>
      <c r="BK10" s="12"/>
    </row>
    <row r="11" spans="2:63" ht="20.55" customHeight="1" thickTop="1" thickBot="1" x14ac:dyDescent="0.25">
      <c r="B11" s="11">
        <v>1</v>
      </c>
      <c r="C11" s="249" t="s">
        <v>12</v>
      </c>
      <c r="D11" s="139" t="s">
        <v>46</v>
      </c>
      <c r="E11" s="140"/>
      <c r="H11" s="6" t="s">
        <v>12</v>
      </c>
      <c r="I11" s="6" t="s">
        <v>29</v>
      </c>
      <c r="J11" s="6">
        <v>1</v>
      </c>
      <c r="K11" s="293" t="s">
        <v>30</v>
      </c>
      <c r="L11" s="222" t="s">
        <v>84</v>
      </c>
      <c r="M11" s="139" t="s">
        <v>46</v>
      </c>
      <c r="N11" s="140"/>
      <c r="P11" s="29"/>
      <c r="R11" s="6" t="s">
        <v>30</v>
      </c>
      <c r="S11" s="6" t="s">
        <v>29</v>
      </c>
      <c r="T11" s="6">
        <v>1</v>
      </c>
      <c r="U11" s="296" t="s">
        <v>6</v>
      </c>
      <c r="V11" s="131" t="str">
        <f>R11&amp;S11&amp;T11&amp;"位"</f>
        <v>A-1位</v>
      </c>
      <c r="W11" s="139" t="s">
        <v>54</v>
      </c>
      <c r="X11" s="140"/>
      <c r="AA11" s="32">
        <v>1</v>
      </c>
      <c r="AB11" s="112" t="s">
        <v>76</v>
      </c>
      <c r="AC11" s="113"/>
      <c r="AD11" s="43"/>
      <c r="AE11" s="42"/>
      <c r="AF11" s="78">
        <v>6</v>
      </c>
      <c r="AG11" s="315"/>
      <c r="AH11" s="167" t="s">
        <v>98</v>
      </c>
      <c r="AI11" s="176"/>
      <c r="AJ11" s="236"/>
      <c r="AK11" s="306"/>
      <c r="AL11" s="241"/>
      <c r="AM11" s="167" t="s">
        <v>88</v>
      </c>
      <c r="AN11" s="176"/>
      <c r="AO11" s="246"/>
      <c r="AP11" s="306"/>
      <c r="AQ11" s="247"/>
      <c r="AR11" s="167" t="s">
        <v>88</v>
      </c>
      <c r="AS11" s="176"/>
      <c r="AT11" s="117"/>
      <c r="AU11"/>
      <c r="AV11"/>
      <c r="AW11"/>
      <c r="AX11"/>
      <c r="AY11"/>
      <c r="BG11" s="12"/>
      <c r="BH11" s="12"/>
      <c r="BI11" s="12"/>
      <c r="BJ11" s="12"/>
      <c r="BK11" s="12"/>
    </row>
    <row r="12" spans="2:63" ht="20.55" customHeight="1" thickBot="1" x14ac:dyDescent="0.25">
      <c r="B12" s="11">
        <v>2</v>
      </c>
      <c r="C12" s="250"/>
      <c r="D12" s="120" t="s">
        <v>97</v>
      </c>
      <c r="E12" s="141" t="s">
        <v>67</v>
      </c>
      <c r="H12" s="6" t="s">
        <v>20</v>
      </c>
      <c r="I12" s="6" t="s">
        <v>29</v>
      </c>
      <c r="J12" s="6">
        <v>1</v>
      </c>
      <c r="K12" s="294"/>
      <c r="L12" s="223"/>
      <c r="M12" s="106" t="s">
        <v>21</v>
      </c>
      <c r="N12" s="110" t="s">
        <v>49</v>
      </c>
      <c r="P12" s="29"/>
      <c r="R12" s="6" t="s">
        <v>31</v>
      </c>
      <c r="S12" s="6" t="s">
        <v>29</v>
      </c>
      <c r="T12" s="6">
        <v>1</v>
      </c>
      <c r="U12" s="297"/>
      <c r="V12" s="132" t="str">
        <f t="shared" ref="V12:V14" si="0">R12&amp;S12&amp;T12&amp;"位"</f>
        <v>B-1位</v>
      </c>
      <c r="W12" s="112" t="s">
        <v>76</v>
      </c>
      <c r="X12" s="154"/>
      <c r="AA12" s="32">
        <v>2</v>
      </c>
      <c r="AB12" s="106" t="s">
        <v>22</v>
      </c>
      <c r="AC12" s="116" t="s">
        <v>62</v>
      </c>
      <c r="AD12" s="43"/>
      <c r="AE12" s="42"/>
      <c r="AF12" s="78">
        <v>7</v>
      </c>
      <c r="AG12" s="315"/>
      <c r="AH12" s="172" t="s">
        <v>74</v>
      </c>
      <c r="AI12" s="169" t="s">
        <v>91</v>
      </c>
      <c r="AJ12" s="236" t="s">
        <v>26</v>
      </c>
      <c r="AK12" s="306"/>
      <c r="AL12" s="237" t="str">
        <f>AG15&amp;AJ12</f>
        <v>②2位</v>
      </c>
      <c r="AM12" s="183" t="s">
        <v>36</v>
      </c>
      <c r="AN12" s="184" t="s">
        <v>50</v>
      </c>
      <c r="AO12" s="246" t="s">
        <v>28</v>
      </c>
      <c r="AP12" s="306"/>
      <c r="AQ12" s="267" t="s">
        <v>28</v>
      </c>
      <c r="AR12" s="189" t="s">
        <v>73</v>
      </c>
      <c r="AS12" s="197" t="s">
        <v>72</v>
      </c>
      <c r="AT12" s="117"/>
      <c r="AU12"/>
      <c r="AV12"/>
      <c r="AW12"/>
      <c r="AX12"/>
      <c r="AY12"/>
      <c r="BG12" s="12"/>
      <c r="BH12" s="12"/>
      <c r="BI12" s="12"/>
      <c r="BJ12" s="12"/>
      <c r="BK12" s="12"/>
    </row>
    <row r="13" spans="2:63" ht="20.55" customHeight="1" thickBot="1" x14ac:dyDescent="0.25">
      <c r="B13" s="11">
        <v>3</v>
      </c>
      <c r="C13" s="251"/>
      <c r="D13" s="142" t="s">
        <v>36</v>
      </c>
      <c r="E13" s="111" t="s">
        <v>51</v>
      </c>
      <c r="H13" s="6" t="s">
        <v>5</v>
      </c>
      <c r="I13" s="6" t="s">
        <v>29</v>
      </c>
      <c r="J13" s="6">
        <v>1</v>
      </c>
      <c r="K13" s="294"/>
      <c r="L13" s="223"/>
      <c r="M13" s="107" t="s">
        <v>73</v>
      </c>
      <c r="N13" s="80" t="s">
        <v>72</v>
      </c>
      <c r="P13" s="54"/>
      <c r="R13" s="6" t="s">
        <v>30</v>
      </c>
      <c r="S13" s="6" t="s">
        <v>29</v>
      </c>
      <c r="T13" s="6">
        <v>2</v>
      </c>
      <c r="U13" s="297"/>
      <c r="V13" s="132" t="str">
        <f t="shared" si="0"/>
        <v>A-2位</v>
      </c>
      <c r="W13" s="112" t="s">
        <v>46</v>
      </c>
      <c r="X13" s="154"/>
      <c r="AA13" s="32">
        <v>3</v>
      </c>
      <c r="AB13" s="112" t="s">
        <v>46</v>
      </c>
      <c r="AC13" s="113"/>
      <c r="AD13" s="43"/>
      <c r="AE13" s="42"/>
      <c r="AF13" s="78">
        <v>8</v>
      </c>
      <c r="AG13" s="316"/>
      <c r="AH13" s="173" t="s">
        <v>46</v>
      </c>
      <c r="AI13" s="163"/>
      <c r="AJ13" s="236"/>
      <c r="AK13" s="307"/>
      <c r="AL13" s="238"/>
      <c r="AM13" s="180" t="s">
        <v>76</v>
      </c>
      <c r="AN13" s="178"/>
      <c r="AO13" s="246"/>
      <c r="AP13" s="307"/>
      <c r="AQ13" s="268"/>
      <c r="AR13" s="180" t="s">
        <v>54</v>
      </c>
      <c r="AS13" s="178"/>
      <c r="AT13" s="117"/>
      <c r="AU13"/>
      <c r="AV13"/>
      <c r="AW13"/>
      <c r="AX13"/>
      <c r="AY13"/>
      <c r="BG13" s="12"/>
      <c r="BH13" s="12"/>
      <c r="BI13" s="12"/>
      <c r="BJ13" s="12"/>
      <c r="BK13" s="12"/>
    </row>
    <row r="14" spans="2:63" ht="20.55" customHeight="1" thickTop="1" thickBot="1" x14ac:dyDescent="0.25">
      <c r="B14" s="11">
        <v>4</v>
      </c>
      <c r="C14" s="249" t="s">
        <v>20</v>
      </c>
      <c r="D14" s="143" t="s">
        <v>71</v>
      </c>
      <c r="E14" s="109" t="s">
        <v>38</v>
      </c>
      <c r="H14" s="6" t="s">
        <v>15</v>
      </c>
      <c r="I14" s="6" t="s">
        <v>29</v>
      </c>
      <c r="J14" s="6">
        <v>1</v>
      </c>
      <c r="K14" s="295"/>
      <c r="L14" s="223"/>
      <c r="M14" s="112" t="s">
        <v>54</v>
      </c>
      <c r="N14" s="154"/>
      <c r="P14" s="29"/>
      <c r="R14" s="6" t="s">
        <v>31</v>
      </c>
      <c r="S14" s="6" t="s">
        <v>29</v>
      </c>
      <c r="T14" s="6">
        <v>2</v>
      </c>
      <c r="U14" s="298"/>
      <c r="V14" s="161" t="str">
        <f t="shared" si="0"/>
        <v>B-2位</v>
      </c>
      <c r="W14" s="148" t="s">
        <v>22</v>
      </c>
      <c r="X14" s="119" t="s">
        <v>62</v>
      </c>
      <c r="AA14" s="32">
        <v>4</v>
      </c>
      <c r="AB14" s="112" t="s">
        <v>54</v>
      </c>
      <c r="AC14" s="113"/>
      <c r="AD14" s="45"/>
      <c r="AE14" s="44"/>
      <c r="AF14" s="78"/>
      <c r="AG14" s="134"/>
      <c r="AH14" s="69"/>
      <c r="AI14" s="29"/>
      <c r="AJ14" s="76"/>
      <c r="AK14" s="105"/>
      <c r="AL14" s="6"/>
      <c r="AM14" s="63"/>
      <c r="AN14" s="54"/>
      <c r="AO14" s="59"/>
      <c r="AP14" s="105"/>
      <c r="AQ14" s="7"/>
      <c r="AR14" s="63"/>
      <c r="AS14" s="54"/>
      <c r="AT14" s="117"/>
      <c r="AU14"/>
      <c r="AV14"/>
      <c r="AW14"/>
      <c r="AX14"/>
      <c r="AY14"/>
      <c r="BG14" s="12"/>
      <c r="BH14" s="12"/>
      <c r="BI14" s="12"/>
      <c r="BJ14" s="12"/>
      <c r="BK14" s="12"/>
    </row>
    <row r="15" spans="2:63" ht="20.55" customHeight="1" thickTop="1" x14ac:dyDescent="0.2">
      <c r="B15" s="11">
        <v>5</v>
      </c>
      <c r="C15" s="250"/>
      <c r="D15" s="106" t="s">
        <v>21</v>
      </c>
      <c r="E15" s="110" t="s">
        <v>49</v>
      </c>
      <c r="H15" s="6" t="s">
        <v>23</v>
      </c>
      <c r="I15" s="6" t="s">
        <v>29</v>
      </c>
      <c r="J15" s="6">
        <v>1</v>
      </c>
      <c r="K15" s="299" t="s">
        <v>31</v>
      </c>
      <c r="L15" s="223"/>
      <c r="M15" s="106" t="s">
        <v>36</v>
      </c>
      <c r="N15" s="110" t="s">
        <v>48</v>
      </c>
      <c r="P15" s="29"/>
      <c r="R15" s="6" t="s">
        <v>30</v>
      </c>
      <c r="S15" s="6" t="s">
        <v>29</v>
      </c>
      <c r="T15" s="6">
        <v>3</v>
      </c>
      <c r="U15" s="296" t="s">
        <v>7</v>
      </c>
      <c r="V15" s="131" t="str">
        <f>R15&amp;S15&amp;T15&amp;"位"</f>
        <v>A-3位</v>
      </c>
      <c r="W15" s="146" t="s">
        <v>21</v>
      </c>
      <c r="X15" s="109" t="s">
        <v>49</v>
      </c>
      <c r="AA15" s="32">
        <v>5</v>
      </c>
      <c r="AB15" s="106" t="s">
        <v>36</v>
      </c>
      <c r="AC15" s="116" t="s">
        <v>48</v>
      </c>
      <c r="AD15" s="43"/>
      <c r="AE15" s="42"/>
      <c r="AF15" s="78">
        <v>9</v>
      </c>
      <c r="AG15" s="300" t="s">
        <v>20</v>
      </c>
      <c r="AH15" s="179" t="s">
        <v>36</v>
      </c>
      <c r="AI15" s="177" t="s">
        <v>48</v>
      </c>
      <c r="AJ15" s="135" t="s">
        <v>27</v>
      </c>
      <c r="AK15" s="288" t="s">
        <v>17</v>
      </c>
      <c r="AL15" s="291" t="str">
        <f>AG6&amp;AJ15</f>
        <v>①3位</v>
      </c>
      <c r="AM15" s="204" t="s">
        <v>74</v>
      </c>
      <c r="AN15" s="205" t="s">
        <v>91</v>
      </c>
      <c r="AO15" s="136" t="s">
        <v>25</v>
      </c>
      <c r="AP15" s="288" t="s">
        <v>17</v>
      </c>
      <c r="AQ15" s="260" t="s">
        <v>25</v>
      </c>
      <c r="AR15" s="179" t="s">
        <v>36</v>
      </c>
      <c r="AS15" s="177" t="s">
        <v>64</v>
      </c>
      <c r="AT15" s="245" t="s">
        <v>79</v>
      </c>
      <c r="AU15"/>
      <c r="AV15"/>
      <c r="AW15"/>
      <c r="AX15"/>
      <c r="AY15"/>
      <c r="BG15" s="12"/>
      <c r="BH15" s="12"/>
      <c r="BI15" s="12"/>
      <c r="BJ15" s="12"/>
      <c r="BK15" s="12"/>
    </row>
    <row r="16" spans="2:63" ht="20.55" customHeight="1" thickBot="1" x14ac:dyDescent="0.25">
      <c r="B16" s="11">
        <v>6</v>
      </c>
      <c r="C16" s="251"/>
      <c r="D16" s="151" t="s">
        <v>75</v>
      </c>
      <c r="E16" s="108" t="s">
        <v>90</v>
      </c>
      <c r="H16" s="6" t="s">
        <v>24</v>
      </c>
      <c r="I16" s="6" t="s">
        <v>29</v>
      </c>
      <c r="J16" s="6">
        <v>1</v>
      </c>
      <c r="K16" s="299"/>
      <c r="L16" s="223"/>
      <c r="M16" s="120" t="s">
        <v>97</v>
      </c>
      <c r="N16" s="141" t="s">
        <v>63</v>
      </c>
      <c r="P16" s="29"/>
      <c r="R16" s="6" t="s">
        <v>31</v>
      </c>
      <c r="S16" s="6" t="s">
        <v>29</v>
      </c>
      <c r="T16" s="6">
        <v>3</v>
      </c>
      <c r="U16" s="297"/>
      <c r="V16" s="132" t="str">
        <f t="shared" ref="V16:V18" si="1">R16&amp;S16&amp;T16&amp;"位"</f>
        <v>B-3位</v>
      </c>
      <c r="W16" s="106" t="s">
        <v>36</v>
      </c>
      <c r="X16" s="110" t="s">
        <v>48</v>
      </c>
      <c r="AA16" s="32">
        <v>6</v>
      </c>
      <c r="AB16" s="106" t="s">
        <v>21</v>
      </c>
      <c r="AC16" s="116" t="s">
        <v>49</v>
      </c>
      <c r="AD16" s="43"/>
      <c r="AE16" s="42"/>
      <c r="AF16" s="78">
        <v>10</v>
      </c>
      <c r="AG16" s="301"/>
      <c r="AH16" s="193" t="s">
        <v>97</v>
      </c>
      <c r="AI16" s="194" t="s">
        <v>63</v>
      </c>
      <c r="AJ16" s="135"/>
      <c r="AK16" s="289"/>
      <c r="AL16" s="292"/>
      <c r="AM16" s="168" t="s">
        <v>46</v>
      </c>
      <c r="AN16" s="175"/>
      <c r="AO16" s="136"/>
      <c r="AP16" s="289"/>
      <c r="AQ16" s="231"/>
      <c r="AR16" s="195" t="s">
        <v>69</v>
      </c>
      <c r="AS16" s="196" t="s">
        <v>37</v>
      </c>
      <c r="AT16" s="245"/>
      <c r="AU16"/>
      <c r="AV16"/>
      <c r="AW16"/>
      <c r="AX16"/>
      <c r="AY16"/>
      <c r="BG16" s="12"/>
      <c r="BH16" s="12"/>
      <c r="BI16" s="12"/>
      <c r="BJ16" s="12"/>
      <c r="BK16" s="12"/>
    </row>
    <row r="17" spans="2:63" ht="20.55" customHeight="1" thickTop="1" thickBot="1" x14ac:dyDescent="0.25">
      <c r="B17" s="11">
        <v>7</v>
      </c>
      <c r="C17" s="249" t="s">
        <v>5</v>
      </c>
      <c r="D17" s="146" t="s">
        <v>36</v>
      </c>
      <c r="E17" s="109" t="s">
        <v>48</v>
      </c>
      <c r="F17" s="4"/>
      <c r="G17" s="4"/>
      <c r="H17" s="6" t="s">
        <v>81</v>
      </c>
      <c r="I17" s="6" t="s">
        <v>29</v>
      </c>
      <c r="J17" s="6">
        <v>1</v>
      </c>
      <c r="K17" s="299"/>
      <c r="L17" s="223"/>
      <c r="M17" s="112" t="s">
        <v>76</v>
      </c>
      <c r="N17" s="154"/>
      <c r="O17" s="4"/>
      <c r="P17" s="54"/>
      <c r="R17" s="6" t="s">
        <v>30</v>
      </c>
      <c r="S17" s="6" t="s">
        <v>29</v>
      </c>
      <c r="T17" s="6">
        <v>4</v>
      </c>
      <c r="U17" s="297"/>
      <c r="V17" s="132" t="str">
        <f t="shared" si="1"/>
        <v>A-4位</v>
      </c>
      <c r="W17" s="107" t="s">
        <v>73</v>
      </c>
      <c r="X17" s="80" t="s">
        <v>72</v>
      </c>
      <c r="AA17" s="32">
        <v>7</v>
      </c>
      <c r="AB17" s="107" t="s">
        <v>73</v>
      </c>
      <c r="AC17" s="72" t="s">
        <v>72</v>
      </c>
      <c r="AD17" s="43"/>
      <c r="AE17" s="42"/>
      <c r="AF17" s="78">
        <v>11</v>
      </c>
      <c r="AG17" s="301"/>
      <c r="AH17" s="185" t="s">
        <v>36</v>
      </c>
      <c r="AI17" s="186" t="s">
        <v>64</v>
      </c>
      <c r="AJ17" s="236" t="s">
        <v>27</v>
      </c>
      <c r="AK17" s="289"/>
      <c r="AL17" s="240" t="str">
        <f>AG15&amp;AJ17</f>
        <v>②3位</v>
      </c>
      <c r="AM17" s="185" t="s">
        <v>36</v>
      </c>
      <c r="AN17" s="186" t="s">
        <v>64</v>
      </c>
      <c r="AO17" s="246" t="s">
        <v>26</v>
      </c>
      <c r="AP17" s="289"/>
      <c r="AQ17" s="247" t="s">
        <v>26</v>
      </c>
      <c r="AR17" s="215" t="s">
        <v>74</v>
      </c>
      <c r="AS17" s="216" t="s">
        <v>91</v>
      </c>
      <c r="AT17" s="248"/>
      <c r="AU17"/>
      <c r="AV17"/>
      <c r="AW17"/>
      <c r="AX17"/>
      <c r="AY17"/>
      <c r="BG17" s="12"/>
      <c r="BH17" s="12"/>
      <c r="BI17" s="12"/>
      <c r="BJ17" s="12"/>
      <c r="BK17" s="12"/>
    </row>
    <row r="18" spans="2:63" ht="20.55" customHeight="1" thickBot="1" x14ac:dyDescent="0.25">
      <c r="B18" s="11">
        <v>8</v>
      </c>
      <c r="C18" s="250"/>
      <c r="D18" s="106" t="s">
        <v>22</v>
      </c>
      <c r="E18" s="110" t="str">
        <f>[1]結果!$D$136</f>
        <v>山内蓮翔</v>
      </c>
      <c r="H18" s="6" t="s">
        <v>80</v>
      </c>
      <c r="I18" s="6" t="s">
        <v>29</v>
      </c>
      <c r="J18" s="6">
        <v>1</v>
      </c>
      <c r="K18" s="299"/>
      <c r="L18" s="224"/>
      <c r="M18" s="142" t="s">
        <v>22</v>
      </c>
      <c r="N18" s="111" t="s">
        <v>62</v>
      </c>
      <c r="P18" s="29"/>
      <c r="R18" s="6" t="s">
        <v>31</v>
      </c>
      <c r="S18" s="6" t="s">
        <v>29</v>
      </c>
      <c r="T18" s="6">
        <v>4</v>
      </c>
      <c r="U18" s="298"/>
      <c r="V18" s="133" t="str">
        <f t="shared" si="1"/>
        <v>B-4位</v>
      </c>
      <c r="W18" s="159" t="s">
        <v>97</v>
      </c>
      <c r="X18" s="160" t="s">
        <v>63</v>
      </c>
      <c r="AA18" s="32">
        <v>8</v>
      </c>
      <c r="AB18" s="120" t="s">
        <v>97</v>
      </c>
      <c r="AC18" s="121" t="s">
        <v>63</v>
      </c>
      <c r="AD18" s="45"/>
      <c r="AE18" s="44"/>
      <c r="AF18" s="78">
        <v>12</v>
      </c>
      <c r="AG18" s="301"/>
      <c r="AH18" s="198" t="s">
        <v>69</v>
      </c>
      <c r="AI18" s="199" t="s">
        <v>37</v>
      </c>
      <c r="AJ18" s="236"/>
      <c r="AK18" s="289"/>
      <c r="AL18" s="241"/>
      <c r="AM18" s="198" t="s">
        <v>69</v>
      </c>
      <c r="AN18" s="199" t="s">
        <v>37</v>
      </c>
      <c r="AO18" s="246"/>
      <c r="AP18" s="289"/>
      <c r="AQ18" s="247"/>
      <c r="AR18" s="167" t="s">
        <v>46</v>
      </c>
      <c r="AS18" s="176"/>
      <c r="AT18" s="248"/>
      <c r="AU18"/>
      <c r="AV18"/>
      <c r="AW18"/>
      <c r="AX18"/>
      <c r="AY18"/>
      <c r="BG18" s="12"/>
      <c r="BH18" s="12"/>
      <c r="BI18" s="12"/>
      <c r="BJ18" s="12"/>
      <c r="BK18" s="12"/>
    </row>
    <row r="19" spans="2:63" ht="20.55" customHeight="1" thickTop="1" thickBot="1" x14ac:dyDescent="0.25">
      <c r="B19" s="11">
        <v>9</v>
      </c>
      <c r="C19" s="251"/>
      <c r="D19" s="152" t="s">
        <v>74</v>
      </c>
      <c r="E19" s="147" t="s">
        <v>91</v>
      </c>
      <c r="H19" s="6" t="s">
        <v>12</v>
      </c>
      <c r="I19" s="6" t="s">
        <v>29</v>
      </c>
      <c r="J19" s="6">
        <v>2</v>
      </c>
      <c r="K19" s="286" t="s">
        <v>32</v>
      </c>
      <c r="L19" s="222" t="s">
        <v>83</v>
      </c>
      <c r="M19" s="155" t="s">
        <v>97</v>
      </c>
      <c r="N19" s="156" t="s">
        <v>67</v>
      </c>
      <c r="P19" s="29"/>
      <c r="R19" s="6" t="s">
        <v>32</v>
      </c>
      <c r="S19" s="6" t="s">
        <v>29</v>
      </c>
      <c r="T19" s="6">
        <v>1</v>
      </c>
      <c r="U19" s="283" t="s">
        <v>8</v>
      </c>
      <c r="V19" s="131" t="str">
        <f>R19&amp;S19&amp;T19&amp;"位"</f>
        <v>C-1位</v>
      </c>
      <c r="W19" s="143" t="s">
        <v>74</v>
      </c>
      <c r="X19" s="81" t="s">
        <v>91</v>
      </c>
      <c r="AA19" s="32">
        <v>9</v>
      </c>
      <c r="AB19" s="114" t="s">
        <v>69</v>
      </c>
      <c r="AC19" s="115" t="s">
        <v>37</v>
      </c>
      <c r="AD19" s="43"/>
      <c r="AE19" s="42"/>
      <c r="AF19" s="78">
        <v>13</v>
      </c>
      <c r="AG19" s="301"/>
      <c r="AH19" s="200" t="s">
        <v>73</v>
      </c>
      <c r="AI19" s="201" t="s">
        <v>72</v>
      </c>
      <c r="AJ19" s="236" t="s">
        <v>28</v>
      </c>
      <c r="AK19" s="289"/>
      <c r="AL19" s="240" t="str">
        <f>AG6&amp;AJ19</f>
        <v>①4位</v>
      </c>
      <c r="AM19" s="166" t="s">
        <v>22</v>
      </c>
      <c r="AN19" s="174" t="s">
        <v>62</v>
      </c>
      <c r="AO19" s="246" t="s">
        <v>27</v>
      </c>
      <c r="AP19" s="289"/>
      <c r="AQ19" s="247" t="s">
        <v>27</v>
      </c>
      <c r="AR19" s="185" t="s">
        <v>36</v>
      </c>
      <c r="AS19" s="186" t="s">
        <v>48</v>
      </c>
      <c r="AU19"/>
      <c r="AV19"/>
      <c r="AW19"/>
      <c r="AX19"/>
      <c r="AY19"/>
      <c r="BG19" s="12"/>
      <c r="BH19" s="12"/>
      <c r="BI19" s="12"/>
      <c r="BJ19" s="12"/>
      <c r="BK19" s="12"/>
    </row>
    <row r="20" spans="2:63" ht="20.55" customHeight="1" thickTop="1" thickBot="1" x14ac:dyDescent="0.25">
      <c r="B20" s="11">
        <v>10</v>
      </c>
      <c r="C20" s="249" t="s">
        <v>15</v>
      </c>
      <c r="D20" s="144" t="s">
        <v>54</v>
      </c>
      <c r="E20" s="145"/>
      <c r="H20" s="6" t="s">
        <v>20</v>
      </c>
      <c r="I20" s="6" t="s">
        <v>29</v>
      </c>
      <c r="J20" s="6">
        <v>2</v>
      </c>
      <c r="K20" s="282"/>
      <c r="L20" s="223"/>
      <c r="M20" s="107" t="s">
        <v>71</v>
      </c>
      <c r="N20" s="110" t="s">
        <v>38</v>
      </c>
      <c r="P20" s="29"/>
      <c r="R20" s="6" t="s">
        <v>93</v>
      </c>
      <c r="S20" s="6" t="s">
        <v>29</v>
      </c>
      <c r="T20" s="6">
        <v>1</v>
      </c>
      <c r="U20" s="284"/>
      <c r="V20" s="132" t="str">
        <f t="shared" ref="V20:V22" si="2">R20&amp;S20&amp;T20&amp;"位"</f>
        <v>D-1位</v>
      </c>
      <c r="W20" s="114" t="s">
        <v>69</v>
      </c>
      <c r="X20" s="118" t="s">
        <v>37</v>
      </c>
      <c r="AA20" s="32">
        <v>10</v>
      </c>
      <c r="AB20" s="106" t="s">
        <v>36</v>
      </c>
      <c r="AC20" s="116" t="s">
        <v>39</v>
      </c>
      <c r="AD20" s="43"/>
      <c r="AE20" s="42"/>
      <c r="AF20" s="78">
        <v>14</v>
      </c>
      <c r="AG20" s="301"/>
      <c r="AH20" s="202" t="s">
        <v>54</v>
      </c>
      <c r="AI20" s="203"/>
      <c r="AJ20" s="236"/>
      <c r="AK20" s="289"/>
      <c r="AL20" s="241"/>
      <c r="AM20" s="211" t="s">
        <v>97</v>
      </c>
      <c r="AN20" s="212" t="s">
        <v>67</v>
      </c>
      <c r="AO20" s="246"/>
      <c r="AP20" s="289"/>
      <c r="AQ20" s="247"/>
      <c r="AR20" s="190" t="s">
        <v>97</v>
      </c>
      <c r="AS20" s="191" t="s">
        <v>63</v>
      </c>
      <c r="AU20"/>
      <c r="AV20"/>
      <c r="AW20"/>
      <c r="AX20"/>
      <c r="AY20"/>
      <c r="BG20" s="12"/>
      <c r="BH20" s="12"/>
      <c r="BI20" s="12"/>
      <c r="BJ20" s="12"/>
      <c r="BK20" s="12"/>
    </row>
    <row r="21" spans="2:63" ht="20.55" customHeight="1" thickBot="1" x14ac:dyDescent="0.25">
      <c r="B21" s="11">
        <v>11</v>
      </c>
      <c r="C21" s="250"/>
      <c r="D21" s="120" t="s">
        <v>97</v>
      </c>
      <c r="E21" s="141" t="s">
        <v>68</v>
      </c>
      <c r="H21" s="6" t="s">
        <v>5</v>
      </c>
      <c r="I21" s="6" t="s">
        <v>29</v>
      </c>
      <c r="J21" s="6">
        <v>2</v>
      </c>
      <c r="K21" s="282"/>
      <c r="L21" s="223"/>
      <c r="M21" s="107" t="s">
        <v>74</v>
      </c>
      <c r="N21" s="80" t="s">
        <v>91</v>
      </c>
      <c r="P21" s="54"/>
      <c r="R21" s="6" t="s">
        <v>32</v>
      </c>
      <c r="S21" s="6" t="s">
        <v>29</v>
      </c>
      <c r="T21" s="6">
        <v>2</v>
      </c>
      <c r="U21" s="284"/>
      <c r="V21" s="132" t="str">
        <f t="shared" si="2"/>
        <v>C-2位</v>
      </c>
      <c r="W21" s="106" t="s">
        <v>36</v>
      </c>
      <c r="X21" s="110" t="s">
        <v>64</v>
      </c>
      <c r="AA21" s="67">
        <v>11</v>
      </c>
      <c r="AB21" s="107" t="s">
        <v>74</v>
      </c>
      <c r="AC21" s="72" t="s">
        <v>91</v>
      </c>
      <c r="AD21" s="43"/>
      <c r="AE21" s="42"/>
      <c r="AF21" s="78">
        <v>15</v>
      </c>
      <c r="AG21" s="301"/>
      <c r="AH21" s="183" t="s">
        <v>36</v>
      </c>
      <c r="AI21" s="184" t="s">
        <v>50</v>
      </c>
      <c r="AJ21" s="236" t="s">
        <v>28</v>
      </c>
      <c r="AK21" s="289"/>
      <c r="AL21" s="237" t="str">
        <f>AG15&amp;AJ21</f>
        <v>②4位</v>
      </c>
      <c r="AM21" s="183" t="s">
        <v>36</v>
      </c>
      <c r="AN21" s="184" t="s">
        <v>48</v>
      </c>
      <c r="AO21" s="246" t="s">
        <v>28</v>
      </c>
      <c r="AP21" s="289"/>
      <c r="AQ21" s="267" t="s">
        <v>28</v>
      </c>
      <c r="AR21" s="210" t="s">
        <v>22</v>
      </c>
      <c r="AS21" s="165" t="s">
        <v>62</v>
      </c>
      <c r="AU21"/>
      <c r="AV21"/>
      <c r="AW21"/>
      <c r="AX21"/>
      <c r="AY21"/>
      <c r="BG21" s="12"/>
      <c r="BH21" s="12"/>
      <c r="BI21" s="12"/>
      <c r="BJ21" s="12"/>
      <c r="BK21" s="12"/>
    </row>
    <row r="22" spans="2:63" ht="20.55" customHeight="1" thickBot="1" x14ac:dyDescent="0.25">
      <c r="B22" s="11">
        <v>12</v>
      </c>
      <c r="C22" s="251"/>
      <c r="D22" s="148" t="s">
        <v>36</v>
      </c>
      <c r="E22" s="119" t="s">
        <v>64</v>
      </c>
      <c r="H22" s="6" t="s">
        <v>15</v>
      </c>
      <c r="I22" s="6" t="s">
        <v>29</v>
      </c>
      <c r="J22" s="6">
        <v>2</v>
      </c>
      <c r="K22" s="287"/>
      <c r="L22" s="223"/>
      <c r="M22" s="106" t="s">
        <v>36</v>
      </c>
      <c r="N22" s="110" t="s">
        <v>64</v>
      </c>
      <c r="P22" s="29"/>
      <c r="R22" s="6" t="s">
        <v>93</v>
      </c>
      <c r="S22" s="6" t="s">
        <v>29</v>
      </c>
      <c r="T22" s="6">
        <v>2</v>
      </c>
      <c r="U22" s="285"/>
      <c r="V22" s="133" t="str">
        <f t="shared" si="2"/>
        <v>D-2位</v>
      </c>
      <c r="W22" s="142" t="s">
        <v>36</v>
      </c>
      <c r="X22" s="111" t="s">
        <v>39</v>
      </c>
      <c r="AA22" s="67">
        <v>12</v>
      </c>
      <c r="AB22" s="106" t="s">
        <v>36</v>
      </c>
      <c r="AC22" s="116" t="s">
        <v>64</v>
      </c>
      <c r="AD22" s="43"/>
      <c r="AE22" s="42"/>
      <c r="AF22" s="78">
        <v>16</v>
      </c>
      <c r="AG22" s="302"/>
      <c r="AH22" s="180" t="s">
        <v>76</v>
      </c>
      <c r="AI22" s="178"/>
      <c r="AJ22" s="236"/>
      <c r="AK22" s="290"/>
      <c r="AL22" s="238"/>
      <c r="AM22" s="206" t="s">
        <v>97</v>
      </c>
      <c r="AN22" s="207" t="s">
        <v>63</v>
      </c>
      <c r="AO22" s="246"/>
      <c r="AP22" s="290"/>
      <c r="AQ22" s="268"/>
      <c r="AR22" s="213" t="s">
        <v>97</v>
      </c>
      <c r="AS22" s="214" t="s">
        <v>67</v>
      </c>
      <c r="AU22" s="17"/>
      <c r="AX22"/>
      <c r="AY22"/>
      <c r="BJ22" s="12"/>
      <c r="BK22" s="12"/>
    </row>
    <row r="23" spans="2:63" ht="20.55" customHeight="1" thickTop="1" x14ac:dyDescent="0.2">
      <c r="B23" s="11">
        <v>13</v>
      </c>
      <c r="C23" s="249" t="s">
        <v>23</v>
      </c>
      <c r="D23" s="146" t="s">
        <v>36</v>
      </c>
      <c r="E23" s="109" t="s">
        <v>39</v>
      </c>
      <c r="H23" s="6" t="s">
        <v>23</v>
      </c>
      <c r="I23" s="6" t="s">
        <v>29</v>
      </c>
      <c r="J23" s="6">
        <v>2</v>
      </c>
      <c r="K23" s="282" t="s">
        <v>33</v>
      </c>
      <c r="L23" s="223"/>
      <c r="M23" s="106" t="s">
        <v>36</v>
      </c>
      <c r="N23" s="110" t="s">
        <v>39</v>
      </c>
      <c r="P23" s="29"/>
      <c r="R23" s="6" t="s">
        <v>32</v>
      </c>
      <c r="S23" s="6" t="s">
        <v>29</v>
      </c>
      <c r="T23" s="6">
        <v>3</v>
      </c>
      <c r="U23" s="283" t="s">
        <v>9</v>
      </c>
      <c r="V23" s="131" t="str">
        <f>R23&amp;S23&amp;T23&amp;"位"</f>
        <v>C-3位</v>
      </c>
      <c r="W23" s="143" t="s">
        <v>71</v>
      </c>
      <c r="X23" s="109" t="s">
        <v>38</v>
      </c>
      <c r="AA23" s="67">
        <v>13</v>
      </c>
      <c r="AB23" s="106" t="s">
        <v>36</v>
      </c>
      <c r="AC23" s="116" t="s">
        <v>50</v>
      </c>
      <c r="AD23" s="43"/>
      <c r="AE23" s="42"/>
      <c r="AF23" s="78"/>
      <c r="AG23" s="137"/>
      <c r="AH23" s="69"/>
      <c r="AI23" s="29"/>
      <c r="AJ23" s="76"/>
      <c r="AK23" s="138"/>
      <c r="AL23" s="6"/>
      <c r="AM23" s="63"/>
      <c r="AN23" s="54"/>
      <c r="AO23" s="59"/>
      <c r="AP23" s="138"/>
      <c r="AQ23" s="7"/>
      <c r="AR23" s="63"/>
      <c r="AS23" s="54"/>
      <c r="AU23" s="17"/>
      <c r="AX23"/>
      <c r="AY23"/>
      <c r="BJ23" s="12"/>
      <c r="BK23" s="12"/>
    </row>
    <row r="24" spans="2:63" ht="20.55" customHeight="1" thickBot="1" x14ac:dyDescent="0.25">
      <c r="B24" s="11">
        <v>14</v>
      </c>
      <c r="C24" s="250"/>
      <c r="D24" s="107" t="s">
        <v>73</v>
      </c>
      <c r="E24" s="80" t="s">
        <v>72</v>
      </c>
      <c r="F24" s="4"/>
      <c r="G24" s="8"/>
      <c r="H24" s="6" t="s">
        <v>24</v>
      </c>
      <c r="I24" s="6" t="s">
        <v>29</v>
      </c>
      <c r="J24" s="6">
        <v>2</v>
      </c>
      <c r="K24" s="282"/>
      <c r="L24" s="223"/>
      <c r="M24" s="106" t="s">
        <v>36</v>
      </c>
      <c r="N24" s="110" t="s">
        <v>50</v>
      </c>
      <c r="O24" s="4"/>
      <c r="P24" s="29"/>
      <c r="R24" s="6" t="s">
        <v>93</v>
      </c>
      <c r="S24" s="6" t="s">
        <v>29</v>
      </c>
      <c r="T24" s="6">
        <v>3</v>
      </c>
      <c r="U24" s="284"/>
      <c r="V24" s="132" t="str">
        <f t="shared" ref="V24:V26" si="3">R24&amp;S24&amp;T24&amp;"位"</f>
        <v>D-3位</v>
      </c>
      <c r="W24" s="106" t="s">
        <v>36</v>
      </c>
      <c r="X24" s="110" t="s">
        <v>50</v>
      </c>
      <c r="AA24" s="67">
        <v>14</v>
      </c>
      <c r="AB24" s="106" t="s">
        <v>36</v>
      </c>
      <c r="AC24" s="116" t="s">
        <v>65</v>
      </c>
      <c r="AD24" s="43"/>
      <c r="AE24" s="42"/>
      <c r="AF24" s="78"/>
      <c r="AG24" s="134"/>
      <c r="AH24" s="69"/>
      <c r="AI24" s="29"/>
      <c r="AJ24" s="76"/>
      <c r="AK24" s="68"/>
      <c r="AL24" s="66"/>
      <c r="AM24" s="69"/>
      <c r="AN24" s="29"/>
      <c r="AO24" s="59"/>
      <c r="AP24" s="68"/>
      <c r="AQ24" s="64"/>
      <c r="AR24" s="63"/>
      <c r="AS24" s="54"/>
      <c r="AT24" s="117"/>
      <c r="AX24"/>
      <c r="AY24"/>
      <c r="BJ24" s="12"/>
      <c r="BK24" s="12"/>
    </row>
    <row r="25" spans="2:63" ht="20.55" customHeight="1" thickTop="1" thickBot="1" x14ac:dyDescent="0.25">
      <c r="B25" s="11">
        <v>15</v>
      </c>
      <c r="C25" s="251"/>
      <c r="D25" s="142" t="s">
        <v>22</v>
      </c>
      <c r="E25" s="111" t="str">
        <f>[1]結果!$D$135</f>
        <v>山内雅人</v>
      </c>
      <c r="G25" s="31"/>
      <c r="H25" s="6" t="s">
        <v>81</v>
      </c>
      <c r="I25" s="6" t="s">
        <v>29</v>
      </c>
      <c r="J25" s="6">
        <v>2</v>
      </c>
      <c r="K25" s="282"/>
      <c r="L25" s="223"/>
      <c r="M25" s="106" t="s">
        <v>36</v>
      </c>
      <c r="N25" s="110" t="s">
        <v>65</v>
      </c>
      <c r="P25" s="54"/>
      <c r="R25" s="6" t="s">
        <v>32</v>
      </c>
      <c r="S25" s="6" t="s">
        <v>29</v>
      </c>
      <c r="T25" s="6">
        <v>4</v>
      </c>
      <c r="U25" s="284"/>
      <c r="V25" s="132" t="str">
        <f t="shared" si="3"/>
        <v>C-4位</v>
      </c>
      <c r="W25" s="120" t="s">
        <v>97</v>
      </c>
      <c r="X25" s="141" t="s">
        <v>67</v>
      </c>
      <c r="AA25" s="67">
        <v>15</v>
      </c>
      <c r="AB25" s="107" t="s">
        <v>71</v>
      </c>
      <c r="AC25" s="116" t="s">
        <v>38</v>
      </c>
      <c r="AD25" s="45"/>
      <c r="AE25" s="44"/>
      <c r="AF25" s="78">
        <v>17</v>
      </c>
      <c r="AG25" s="252" t="s">
        <v>5</v>
      </c>
      <c r="AH25" s="179" t="s">
        <v>36</v>
      </c>
      <c r="AI25" s="177" t="s">
        <v>65</v>
      </c>
      <c r="AJ25" s="236" t="s">
        <v>25</v>
      </c>
      <c r="AK25" s="274" t="s">
        <v>18</v>
      </c>
      <c r="AL25" s="277" t="str">
        <f>AG25&amp;AJ25</f>
        <v>③1位</v>
      </c>
      <c r="AM25" s="179" t="s">
        <v>22</v>
      </c>
      <c r="AN25" s="177" t="str">
        <f>[1]結果!$D$136</f>
        <v>山内蓮翔</v>
      </c>
      <c r="AO25" s="246" t="s">
        <v>25</v>
      </c>
      <c r="AP25" s="274" t="s">
        <v>18</v>
      </c>
      <c r="AQ25" s="279" t="s">
        <v>25</v>
      </c>
      <c r="AR25" s="179" t="s">
        <v>21</v>
      </c>
      <c r="AS25" s="177" t="s">
        <v>53</v>
      </c>
      <c r="AT25" s="281" t="s">
        <v>79</v>
      </c>
      <c r="AX25"/>
      <c r="AY25"/>
      <c r="BJ25" s="12"/>
      <c r="BK25" s="12"/>
    </row>
    <row r="26" spans="2:63" ht="20.55" customHeight="1" thickTop="1" thickBot="1" x14ac:dyDescent="0.25">
      <c r="B26" s="11">
        <v>16</v>
      </c>
      <c r="C26" s="249" t="s">
        <v>24</v>
      </c>
      <c r="D26" s="149" t="s">
        <v>97</v>
      </c>
      <c r="E26" s="150" t="s">
        <v>63</v>
      </c>
      <c r="G26" s="8"/>
      <c r="H26" s="6" t="s">
        <v>80</v>
      </c>
      <c r="I26" s="6" t="s">
        <v>29</v>
      </c>
      <c r="J26" s="6">
        <v>2</v>
      </c>
      <c r="K26" s="282"/>
      <c r="L26" s="224"/>
      <c r="M26" s="157" t="s">
        <v>69</v>
      </c>
      <c r="N26" s="158" t="s">
        <v>37</v>
      </c>
      <c r="P26" s="29"/>
      <c r="R26" s="6" t="s">
        <v>93</v>
      </c>
      <c r="S26" s="6" t="s">
        <v>29</v>
      </c>
      <c r="T26" s="6">
        <v>4</v>
      </c>
      <c r="U26" s="285"/>
      <c r="V26" s="133" t="str">
        <f t="shared" si="3"/>
        <v>D-4位</v>
      </c>
      <c r="W26" s="142" t="s">
        <v>36</v>
      </c>
      <c r="X26" s="111" t="s">
        <v>65</v>
      </c>
      <c r="AA26" s="67">
        <v>16</v>
      </c>
      <c r="AB26" s="120" t="s">
        <v>97</v>
      </c>
      <c r="AC26" s="121" t="s">
        <v>67</v>
      </c>
      <c r="AD26" s="43"/>
      <c r="AE26" s="42"/>
      <c r="AF26" s="78">
        <v>18</v>
      </c>
      <c r="AG26" s="253"/>
      <c r="AH26" s="181" t="s">
        <v>85</v>
      </c>
      <c r="AI26" s="182"/>
      <c r="AJ26" s="236"/>
      <c r="AK26" s="275"/>
      <c r="AL26" s="278"/>
      <c r="AM26" s="193" t="s">
        <v>97</v>
      </c>
      <c r="AN26" s="194" t="s">
        <v>66</v>
      </c>
      <c r="AO26" s="246"/>
      <c r="AP26" s="275"/>
      <c r="AQ26" s="280"/>
      <c r="AR26" s="181" t="s">
        <v>70</v>
      </c>
      <c r="AS26" s="182"/>
      <c r="AT26" s="281"/>
      <c r="AX26"/>
      <c r="AY26"/>
      <c r="BJ26" s="12"/>
      <c r="BK26" s="12"/>
    </row>
    <row r="27" spans="2:63" ht="20.55" customHeight="1" thickTop="1" thickBot="1" x14ac:dyDescent="0.25">
      <c r="B27" s="11">
        <v>17</v>
      </c>
      <c r="C27" s="250"/>
      <c r="D27" s="106" t="s">
        <v>36</v>
      </c>
      <c r="E27" s="110" t="s">
        <v>50</v>
      </c>
      <c r="G27" s="8"/>
      <c r="H27" s="6" t="s">
        <v>12</v>
      </c>
      <c r="I27" s="6" t="s">
        <v>29</v>
      </c>
      <c r="J27" s="6">
        <v>3</v>
      </c>
      <c r="K27" s="269" t="s">
        <v>34</v>
      </c>
      <c r="L27" s="222" t="s">
        <v>82</v>
      </c>
      <c r="M27" s="146" t="s">
        <v>36</v>
      </c>
      <c r="N27" s="109" t="s">
        <v>51</v>
      </c>
      <c r="P27" s="29"/>
      <c r="R27" s="6" t="s">
        <v>34</v>
      </c>
      <c r="S27" s="6" t="s">
        <v>29</v>
      </c>
      <c r="T27" s="6">
        <v>1</v>
      </c>
      <c r="U27" s="264" t="s">
        <v>10</v>
      </c>
      <c r="V27" s="131" t="str">
        <f>R27&amp;S27&amp;T27&amp;"位"</f>
        <v>E-1位</v>
      </c>
      <c r="W27" s="155" t="s">
        <v>97</v>
      </c>
      <c r="X27" s="156" t="s">
        <v>68</v>
      </c>
      <c r="AA27" s="67">
        <v>17</v>
      </c>
      <c r="AB27" s="120" t="s">
        <v>97</v>
      </c>
      <c r="AC27" s="121" t="s">
        <v>66</v>
      </c>
      <c r="AD27" s="8"/>
      <c r="AE27" s="39"/>
      <c r="AF27" s="78">
        <v>19</v>
      </c>
      <c r="AG27" s="253"/>
      <c r="AH27" s="185" t="s">
        <v>36</v>
      </c>
      <c r="AI27" s="186" t="s">
        <v>51</v>
      </c>
      <c r="AJ27" s="236" t="s">
        <v>25</v>
      </c>
      <c r="AK27" s="275"/>
      <c r="AL27" s="272" t="str">
        <f>AG34&amp;AJ27</f>
        <v>④1位</v>
      </c>
      <c r="AM27" s="200" t="s">
        <v>75</v>
      </c>
      <c r="AN27" s="201" t="s">
        <v>90</v>
      </c>
      <c r="AO27" s="239" t="s">
        <v>26</v>
      </c>
      <c r="AP27" s="275"/>
      <c r="AQ27" s="247" t="s">
        <v>26</v>
      </c>
      <c r="AR27" s="200" t="s">
        <v>75</v>
      </c>
      <c r="AS27" s="201" t="s">
        <v>90</v>
      </c>
      <c r="AT27" s="248"/>
      <c r="AX27"/>
      <c r="AY27"/>
      <c r="BJ27" s="12"/>
      <c r="BK27" s="12"/>
    </row>
    <row r="28" spans="2:63" ht="20.55" customHeight="1" thickBot="1" x14ac:dyDescent="0.25">
      <c r="B28" s="11">
        <v>18</v>
      </c>
      <c r="C28" s="251"/>
      <c r="D28" s="151" t="s">
        <v>13</v>
      </c>
      <c r="E28" s="119" t="s">
        <v>52</v>
      </c>
      <c r="G28" s="8"/>
      <c r="H28" s="6" t="s">
        <v>20</v>
      </c>
      <c r="I28" s="6" t="s">
        <v>29</v>
      </c>
      <c r="J28" s="6">
        <v>3</v>
      </c>
      <c r="K28" s="270"/>
      <c r="L28" s="223"/>
      <c r="M28" s="107" t="s">
        <v>75</v>
      </c>
      <c r="N28" s="80" t="s">
        <v>90</v>
      </c>
      <c r="P28" s="29"/>
      <c r="R28" s="6" t="s">
        <v>35</v>
      </c>
      <c r="S28" s="6" t="s">
        <v>29</v>
      </c>
      <c r="T28" s="6">
        <v>1</v>
      </c>
      <c r="U28" s="265"/>
      <c r="V28" s="132" t="str">
        <f t="shared" ref="V28:V30" si="4">R28&amp;S28&amp;T28&amp;"位"</f>
        <v>F-1位</v>
      </c>
      <c r="W28" s="120" t="s">
        <v>97</v>
      </c>
      <c r="X28" s="141" t="s">
        <v>66</v>
      </c>
      <c r="AA28" s="67">
        <v>18</v>
      </c>
      <c r="AB28" s="120" t="s">
        <v>97</v>
      </c>
      <c r="AC28" s="121" t="s">
        <v>68</v>
      </c>
      <c r="AD28" s="8"/>
      <c r="AE28" s="39"/>
      <c r="AF28" s="78">
        <v>20</v>
      </c>
      <c r="AG28" s="253"/>
      <c r="AH28" s="187" t="s">
        <v>89</v>
      </c>
      <c r="AI28" s="188" t="s">
        <v>87</v>
      </c>
      <c r="AJ28" s="236"/>
      <c r="AK28" s="275"/>
      <c r="AL28" s="273"/>
      <c r="AM28" s="202" t="s">
        <v>77</v>
      </c>
      <c r="AN28" s="203"/>
      <c r="AO28" s="239"/>
      <c r="AP28" s="275"/>
      <c r="AQ28" s="247"/>
      <c r="AR28" s="202" t="s">
        <v>77</v>
      </c>
      <c r="AS28" s="203"/>
      <c r="AT28" s="248"/>
      <c r="AX28"/>
      <c r="AY28"/>
      <c r="BJ28" s="12"/>
      <c r="BK28" s="12"/>
    </row>
    <row r="29" spans="2:63" ht="20.55" customHeight="1" thickTop="1" thickBot="1" x14ac:dyDescent="0.25">
      <c r="B29" s="11">
        <v>19</v>
      </c>
      <c r="C29" s="249" t="s">
        <v>81</v>
      </c>
      <c r="D29" s="139" t="s">
        <v>76</v>
      </c>
      <c r="E29" s="140"/>
      <c r="G29" s="8"/>
      <c r="H29" s="6" t="s">
        <v>5</v>
      </c>
      <c r="I29" s="6" t="s">
        <v>29</v>
      </c>
      <c r="J29" s="6">
        <v>3</v>
      </c>
      <c r="K29" s="270"/>
      <c r="L29" s="223"/>
      <c r="M29" s="106" t="s">
        <v>22</v>
      </c>
      <c r="N29" s="110" t="str">
        <f>[1]結果!$D$136</f>
        <v>山内蓮翔</v>
      </c>
      <c r="P29" s="54"/>
      <c r="R29" s="6" t="s">
        <v>34</v>
      </c>
      <c r="S29" s="6" t="s">
        <v>29</v>
      </c>
      <c r="T29" s="6">
        <v>2</v>
      </c>
      <c r="U29" s="265"/>
      <c r="V29" s="132" t="str">
        <f t="shared" si="4"/>
        <v>E-2位</v>
      </c>
      <c r="W29" s="106" t="s">
        <v>36</v>
      </c>
      <c r="X29" s="110" t="s">
        <v>51</v>
      </c>
      <c r="AA29" s="67">
        <v>19</v>
      </c>
      <c r="AB29" s="106" t="s">
        <v>36</v>
      </c>
      <c r="AC29" s="116" t="s">
        <v>51</v>
      </c>
      <c r="AD29" s="31"/>
      <c r="AE29" s="40"/>
      <c r="AF29" s="78">
        <v>21</v>
      </c>
      <c r="AG29" s="253"/>
      <c r="AH29" s="185" t="s">
        <v>22</v>
      </c>
      <c r="AI29" s="186" t="str">
        <f>[1]結果!$D$136</f>
        <v>山内蓮翔</v>
      </c>
      <c r="AJ29" s="236" t="s">
        <v>26</v>
      </c>
      <c r="AK29" s="275"/>
      <c r="AL29" s="240" t="str">
        <f>AG25&amp;AJ29</f>
        <v>③2位</v>
      </c>
      <c r="AM29" s="200" t="s">
        <v>13</v>
      </c>
      <c r="AN29" s="186" t="s">
        <v>52</v>
      </c>
      <c r="AO29" s="246" t="s">
        <v>27</v>
      </c>
      <c r="AP29" s="275"/>
      <c r="AQ29" s="247" t="s">
        <v>27</v>
      </c>
      <c r="AR29" s="200" t="s">
        <v>13</v>
      </c>
      <c r="AS29" s="186" t="s">
        <v>52</v>
      </c>
      <c r="AT29" s="117"/>
      <c r="AX29"/>
      <c r="AY29"/>
      <c r="BJ29" s="12"/>
      <c r="BK29" s="12"/>
    </row>
    <row r="30" spans="2:63" ht="20.55" customHeight="1" thickBot="1" x14ac:dyDescent="0.25">
      <c r="B30" s="11">
        <v>20</v>
      </c>
      <c r="C30" s="250"/>
      <c r="D30" s="106" t="s">
        <v>36</v>
      </c>
      <c r="E30" s="110" t="s">
        <v>65</v>
      </c>
      <c r="G30" s="31"/>
      <c r="H30" s="6" t="s">
        <v>15</v>
      </c>
      <c r="I30" s="6" t="s">
        <v>29</v>
      </c>
      <c r="J30" s="6">
        <v>3</v>
      </c>
      <c r="K30" s="271"/>
      <c r="L30" s="223"/>
      <c r="M30" s="120" t="s">
        <v>97</v>
      </c>
      <c r="N30" s="141" t="s">
        <v>68</v>
      </c>
      <c r="P30" s="29"/>
      <c r="R30" s="6" t="s">
        <v>35</v>
      </c>
      <c r="S30" s="6" t="s">
        <v>29</v>
      </c>
      <c r="T30" s="6">
        <v>2</v>
      </c>
      <c r="U30" s="266"/>
      <c r="V30" s="133" t="str">
        <f t="shared" si="4"/>
        <v>F-2位</v>
      </c>
      <c r="W30" s="142" t="s">
        <v>22</v>
      </c>
      <c r="X30" s="111" t="str">
        <f>[1]結果!$D$135</f>
        <v>山内雅人</v>
      </c>
      <c r="AA30" s="67">
        <v>20</v>
      </c>
      <c r="AB30" s="106" t="s">
        <v>22</v>
      </c>
      <c r="AC30" s="116" t="str">
        <f>[1]結果!$D$135</f>
        <v>山内雅人</v>
      </c>
      <c r="AD30" s="31"/>
      <c r="AE30" s="40"/>
      <c r="AF30" s="78">
        <v>22</v>
      </c>
      <c r="AG30" s="253"/>
      <c r="AH30" s="190" t="s">
        <v>97</v>
      </c>
      <c r="AI30" s="191" t="s">
        <v>66</v>
      </c>
      <c r="AJ30" s="236"/>
      <c r="AK30" s="275"/>
      <c r="AL30" s="241"/>
      <c r="AM30" s="202" t="s">
        <v>86</v>
      </c>
      <c r="AN30" s="203"/>
      <c r="AO30" s="246"/>
      <c r="AP30" s="275"/>
      <c r="AQ30" s="247"/>
      <c r="AR30" s="202" t="s">
        <v>86</v>
      </c>
      <c r="AS30" s="203"/>
      <c r="AT30" s="117"/>
      <c r="AU30" s="17"/>
    </row>
    <row r="31" spans="2:63" ht="20.55" customHeight="1" thickTop="1" thickBot="1" x14ac:dyDescent="0.25">
      <c r="B31" s="11">
        <v>21</v>
      </c>
      <c r="C31" s="251"/>
      <c r="D31" s="142" t="s">
        <v>21</v>
      </c>
      <c r="E31" s="111" t="s">
        <v>53</v>
      </c>
      <c r="G31" s="8"/>
      <c r="H31" s="6" t="s">
        <v>23</v>
      </c>
      <c r="I31" s="6" t="s">
        <v>29</v>
      </c>
      <c r="J31" s="6">
        <v>3</v>
      </c>
      <c r="K31" s="261" t="s">
        <v>35</v>
      </c>
      <c r="L31" s="223"/>
      <c r="M31" s="106" t="s">
        <v>22</v>
      </c>
      <c r="N31" s="110" t="str">
        <f>[1]結果!$D$135</f>
        <v>山内雅人</v>
      </c>
      <c r="P31" s="29"/>
      <c r="R31" s="6" t="s">
        <v>34</v>
      </c>
      <c r="S31" s="6" t="s">
        <v>29</v>
      </c>
      <c r="T31" s="6">
        <v>3</v>
      </c>
      <c r="U31" s="264" t="s">
        <v>11</v>
      </c>
      <c r="V31" s="131" t="str">
        <f>R31&amp;S31&amp;T31&amp;"位"</f>
        <v>E-3位</v>
      </c>
      <c r="W31" s="146" t="s">
        <v>22</v>
      </c>
      <c r="X31" s="109" t="str">
        <f>[1]結果!$D$136</f>
        <v>山内蓮翔</v>
      </c>
      <c r="AA31" s="67">
        <v>21</v>
      </c>
      <c r="AB31" s="106" t="s">
        <v>22</v>
      </c>
      <c r="AC31" s="116" t="str">
        <f>[1]結果!$D$136</f>
        <v>山内蓮翔</v>
      </c>
      <c r="AD31" s="8"/>
      <c r="AE31" s="39"/>
      <c r="AF31" s="78">
        <v>23</v>
      </c>
      <c r="AG31" s="253"/>
      <c r="AH31" s="189" t="s">
        <v>13</v>
      </c>
      <c r="AI31" s="184" t="s">
        <v>52</v>
      </c>
      <c r="AJ31" s="236" t="s">
        <v>26</v>
      </c>
      <c r="AK31" s="275"/>
      <c r="AL31" s="237" t="str">
        <f>AG34&amp;AJ31</f>
        <v>④2位</v>
      </c>
      <c r="AM31" s="183" t="s">
        <v>21</v>
      </c>
      <c r="AN31" s="184" t="s">
        <v>53</v>
      </c>
      <c r="AO31" s="246" t="s">
        <v>28</v>
      </c>
      <c r="AP31" s="275"/>
      <c r="AQ31" s="267" t="s">
        <v>28</v>
      </c>
      <c r="AR31" s="183" t="s">
        <v>22</v>
      </c>
      <c r="AS31" s="184" t="str">
        <f>[1]結果!$D$136</f>
        <v>山内蓮翔</v>
      </c>
      <c r="AT31" s="117"/>
      <c r="AU31" s="17"/>
    </row>
    <row r="32" spans="2:63" ht="20.55" customHeight="1" thickTop="1" thickBot="1" x14ac:dyDescent="0.25">
      <c r="B32" s="11">
        <v>22</v>
      </c>
      <c r="C32" s="249" t="s">
        <v>80</v>
      </c>
      <c r="G32" s="8"/>
      <c r="H32" s="6" t="s">
        <v>24</v>
      </c>
      <c r="I32" s="6" t="s">
        <v>29</v>
      </c>
      <c r="J32" s="6">
        <v>3</v>
      </c>
      <c r="K32" s="262"/>
      <c r="L32" s="223"/>
      <c r="M32" s="107" t="s">
        <v>13</v>
      </c>
      <c r="N32" s="110" t="s">
        <v>52</v>
      </c>
      <c r="P32" s="29"/>
      <c r="R32" s="6" t="s">
        <v>35</v>
      </c>
      <c r="S32" s="6" t="s">
        <v>29</v>
      </c>
      <c r="T32" s="6">
        <v>3</v>
      </c>
      <c r="U32" s="265"/>
      <c r="V32" s="132" t="str">
        <f t="shared" ref="V32:V34" si="5">R32&amp;S32&amp;T32&amp;"位"</f>
        <v>F-3位</v>
      </c>
      <c r="W32" s="107" t="s">
        <v>13</v>
      </c>
      <c r="X32" s="110" t="s">
        <v>52</v>
      </c>
      <c r="AA32" s="67">
        <v>22</v>
      </c>
      <c r="AB32" s="106" t="s">
        <v>21</v>
      </c>
      <c r="AC32" s="116" t="s">
        <v>53</v>
      </c>
      <c r="AD32" s="31"/>
      <c r="AE32" s="40"/>
      <c r="AF32" s="78">
        <v>24</v>
      </c>
      <c r="AG32" s="254"/>
      <c r="AH32" s="180" t="s">
        <v>86</v>
      </c>
      <c r="AI32" s="178"/>
      <c r="AJ32" s="236"/>
      <c r="AK32" s="276"/>
      <c r="AL32" s="238"/>
      <c r="AM32" s="180" t="s">
        <v>70</v>
      </c>
      <c r="AN32" s="178"/>
      <c r="AO32" s="246"/>
      <c r="AP32" s="276"/>
      <c r="AQ32" s="268"/>
      <c r="AR32" s="206" t="s">
        <v>97</v>
      </c>
      <c r="AS32" s="207" t="s">
        <v>66</v>
      </c>
      <c r="AT32" s="117"/>
    </row>
    <row r="33" spans="2:66" ht="20.55" customHeight="1" thickTop="1" thickBot="1" x14ac:dyDescent="0.25">
      <c r="B33" s="11">
        <v>23</v>
      </c>
      <c r="C33" s="250"/>
      <c r="D33" s="114" t="s">
        <v>69</v>
      </c>
      <c r="E33" s="118" t="s">
        <v>37</v>
      </c>
      <c r="G33" s="8"/>
      <c r="H33" s="6" t="s">
        <v>81</v>
      </c>
      <c r="I33" s="6" t="s">
        <v>29</v>
      </c>
      <c r="J33" s="6">
        <v>3</v>
      </c>
      <c r="K33" s="262"/>
      <c r="L33" s="223"/>
      <c r="M33" s="106" t="s">
        <v>21</v>
      </c>
      <c r="N33" s="110" t="s">
        <v>53</v>
      </c>
      <c r="P33" s="54"/>
      <c r="R33" s="6" t="s">
        <v>34</v>
      </c>
      <c r="S33" s="6" t="s">
        <v>29</v>
      </c>
      <c r="T33" s="6">
        <v>4</v>
      </c>
      <c r="U33" s="265"/>
      <c r="V33" s="132" t="str">
        <f t="shared" si="5"/>
        <v>E-4位</v>
      </c>
      <c r="W33" s="107" t="s">
        <v>75</v>
      </c>
      <c r="X33" s="80" t="s">
        <v>90</v>
      </c>
      <c r="AA33" s="67">
        <v>23</v>
      </c>
      <c r="AB33" s="107" t="s">
        <v>13</v>
      </c>
      <c r="AC33" s="116" t="s">
        <v>52</v>
      </c>
      <c r="AD33" s="8"/>
      <c r="AE33" s="39"/>
      <c r="AF33" s="78"/>
      <c r="AG33" s="134"/>
      <c r="AH33" s="69"/>
      <c r="AI33" s="29"/>
      <c r="AJ33" s="76"/>
      <c r="AK33" s="105"/>
      <c r="AL33" s="6"/>
      <c r="AM33" s="69"/>
      <c r="AN33" s="29"/>
      <c r="AO33" s="59"/>
      <c r="AP33" s="105"/>
      <c r="AQ33" s="7"/>
      <c r="AR33" s="63"/>
      <c r="AS33" s="54"/>
      <c r="AT33" s="117"/>
    </row>
    <row r="34" spans="2:66" ht="20.55" customHeight="1" thickTop="1" thickBot="1" x14ac:dyDescent="0.25">
      <c r="B34" s="11">
        <v>24</v>
      </c>
      <c r="C34" s="251"/>
      <c r="D34" s="142" t="s">
        <v>22</v>
      </c>
      <c r="E34" s="111" t="s">
        <v>62</v>
      </c>
      <c r="G34" s="8"/>
      <c r="H34" s="6" t="s">
        <v>80</v>
      </c>
      <c r="I34" s="6" t="s">
        <v>29</v>
      </c>
      <c r="J34" s="6">
        <v>3</v>
      </c>
      <c r="K34" s="263"/>
      <c r="L34" s="224"/>
      <c r="M34" s="159" t="s">
        <v>97</v>
      </c>
      <c r="N34" s="160" t="s">
        <v>66</v>
      </c>
      <c r="P34" s="29"/>
      <c r="R34" s="6" t="s">
        <v>35</v>
      </c>
      <c r="S34" s="6" t="s">
        <v>29</v>
      </c>
      <c r="T34" s="6">
        <v>4</v>
      </c>
      <c r="U34" s="266"/>
      <c r="V34" s="133" t="str">
        <f t="shared" si="5"/>
        <v>F-4位</v>
      </c>
      <c r="W34" s="142" t="s">
        <v>21</v>
      </c>
      <c r="X34" s="111" t="s">
        <v>53</v>
      </c>
      <c r="AA34" s="67">
        <v>24</v>
      </c>
      <c r="AB34" s="107" t="s">
        <v>75</v>
      </c>
      <c r="AC34" s="72" t="s">
        <v>90</v>
      </c>
      <c r="AD34" s="8"/>
      <c r="AE34" s="39"/>
      <c r="AF34" s="78">
        <v>25</v>
      </c>
      <c r="AG34" s="252" t="s">
        <v>15</v>
      </c>
      <c r="AH34" s="192" t="s">
        <v>71</v>
      </c>
      <c r="AI34" s="177" t="s">
        <v>38</v>
      </c>
      <c r="AJ34" s="135" t="s">
        <v>27</v>
      </c>
      <c r="AK34" s="255" t="s">
        <v>19</v>
      </c>
      <c r="AL34" s="258" t="str">
        <f>AG25&amp;AJ34</f>
        <v>③3位</v>
      </c>
      <c r="AM34" s="179" t="s">
        <v>36</v>
      </c>
      <c r="AN34" s="177" t="s">
        <v>51</v>
      </c>
      <c r="AO34" s="136" t="s">
        <v>25</v>
      </c>
      <c r="AP34" s="255" t="s">
        <v>19</v>
      </c>
      <c r="AQ34" s="260" t="s">
        <v>25</v>
      </c>
      <c r="AR34" s="179" t="s">
        <v>36</v>
      </c>
      <c r="AS34" s="177" t="s">
        <v>51</v>
      </c>
      <c r="AT34" s="245" t="s">
        <v>79</v>
      </c>
    </row>
    <row r="35" spans="2:66" ht="20.55" customHeight="1" thickTop="1" thickBot="1" x14ac:dyDescent="0.25">
      <c r="G35" s="8"/>
      <c r="AD35" s="8"/>
      <c r="AE35" s="39"/>
      <c r="AF35" s="78">
        <v>26</v>
      </c>
      <c r="AG35" s="253"/>
      <c r="AH35" s="181" t="s">
        <v>78</v>
      </c>
      <c r="AI35" s="182"/>
      <c r="AJ35" s="135"/>
      <c r="AK35" s="256"/>
      <c r="AL35" s="259"/>
      <c r="AM35" s="208" t="s">
        <v>89</v>
      </c>
      <c r="AN35" s="209" t="s">
        <v>87</v>
      </c>
      <c r="AO35" s="136"/>
      <c r="AP35" s="256"/>
      <c r="AQ35" s="231"/>
      <c r="AR35" s="208" t="s">
        <v>89</v>
      </c>
      <c r="AS35" s="209" t="s">
        <v>87</v>
      </c>
      <c r="AT35" s="245"/>
    </row>
    <row r="36" spans="2:66" ht="20.55" customHeight="1" thickBot="1" x14ac:dyDescent="0.25">
      <c r="C36" s="5" t="s">
        <v>14</v>
      </c>
      <c r="D36" s="228">
        <f>3*8</f>
        <v>24</v>
      </c>
      <c r="E36" s="228"/>
      <c r="F36" s="101"/>
      <c r="H36" s="83"/>
      <c r="I36" s="83"/>
      <c r="J36" s="83"/>
      <c r="K36" s="10"/>
      <c r="L36" s="5" t="s">
        <v>14</v>
      </c>
      <c r="M36" s="228">
        <f>6*6</f>
        <v>36</v>
      </c>
      <c r="N36" s="228"/>
      <c r="O36" s="84"/>
      <c r="P36" s="84"/>
      <c r="Q36" s="83"/>
      <c r="R36" s="84"/>
      <c r="S36" s="84"/>
      <c r="T36" s="84"/>
      <c r="U36" s="10"/>
      <c r="V36" s="5" t="s">
        <v>14</v>
      </c>
      <c r="W36" s="228">
        <f>6*6</f>
        <v>36</v>
      </c>
      <c r="X36" s="228"/>
      <c r="AD36" s="8"/>
      <c r="AE36" s="39"/>
      <c r="AF36" s="78">
        <v>27</v>
      </c>
      <c r="AG36" s="253"/>
      <c r="AH36" s="185" t="s">
        <v>22</v>
      </c>
      <c r="AI36" s="186" t="str">
        <f>[1]結果!$D$135</f>
        <v>山内雅人</v>
      </c>
      <c r="AJ36" s="236" t="s">
        <v>27</v>
      </c>
      <c r="AK36" s="256"/>
      <c r="AL36" s="240" t="str">
        <f>AG34&amp;AJ36</f>
        <v>④3位</v>
      </c>
      <c r="AM36" s="185" t="s">
        <v>22</v>
      </c>
      <c r="AN36" s="186" t="str">
        <f>[1]結果!$D$135</f>
        <v>山内雅人</v>
      </c>
      <c r="AO36" s="246" t="s">
        <v>26</v>
      </c>
      <c r="AP36" s="256"/>
      <c r="AQ36" s="247" t="s">
        <v>26</v>
      </c>
      <c r="AR36" s="200" t="s">
        <v>71</v>
      </c>
      <c r="AS36" s="186" t="s">
        <v>38</v>
      </c>
      <c r="AT36" s="248"/>
    </row>
    <row r="37" spans="2:66" ht="20.55" customHeight="1" thickBot="1" x14ac:dyDescent="0.35">
      <c r="B37" s="18"/>
      <c r="C37" s="5" t="s">
        <v>4</v>
      </c>
      <c r="D37" s="229">
        <f>9/2</f>
        <v>4.5</v>
      </c>
      <c r="E37" s="229"/>
      <c r="F37" s="34"/>
      <c r="H37" s="10"/>
      <c r="I37" s="10"/>
      <c r="J37" s="10"/>
      <c r="K37" s="10"/>
      <c r="L37" s="5" t="s">
        <v>4</v>
      </c>
      <c r="M37" s="229">
        <f>M36/6</f>
        <v>6</v>
      </c>
      <c r="N37" s="229"/>
      <c r="O37" s="85"/>
      <c r="P37" s="85"/>
      <c r="Q37" s="86"/>
      <c r="R37" s="10"/>
      <c r="S37" s="10"/>
      <c r="T37" s="10"/>
      <c r="U37" s="83"/>
      <c r="V37" s="5" t="s">
        <v>4</v>
      </c>
      <c r="W37" s="229">
        <f>W36/6</f>
        <v>6</v>
      </c>
      <c r="X37" s="229"/>
      <c r="Y37" s="22"/>
      <c r="Z37" s="7"/>
      <c r="AA37" s="1"/>
      <c r="AB37" s="16"/>
      <c r="AC37" s="16"/>
      <c r="AD37" s="8"/>
      <c r="AE37" s="39"/>
      <c r="AF37" s="78">
        <v>28</v>
      </c>
      <c r="AG37" s="253"/>
      <c r="AH37" s="190" t="s">
        <v>97</v>
      </c>
      <c r="AI37" s="191" t="s">
        <v>68</v>
      </c>
      <c r="AJ37" s="236"/>
      <c r="AK37" s="256"/>
      <c r="AL37" s="241"/>
      <c r="AM37" s="190" t="s">
        <v>97</v>
      </c>
      <c r="AN37" s="191" t="s">
        <v>68</v>
      </c>
      <c r="AO37" s="246"/>
      <c r="AP37" s="256"/>
      <c r="AQ37" s="247"/>
      <c r="AR37" s="202" t="s">
        <v>78</v>
      </c>
      <c r="AS37" s="203"/>
      <c r="AT37" s="248"/>
    </row>
    <row r="38" spans="2:66" ht="20.55" customHeight="1" x14ac:dyDescent="0.3">
      <c r="B38" s="2"/>
      <c r="C38" s="5" t="s">
        <v>3</v>
      </c>
      <c r="D38" s="230">
        <v>5.5555555555555558E-3</v>
      </c>
      <c r="E38" s="230"/>
      <c r="F38" s="103"/>
      <c r="H38" s="10"/>
      <c r="I38" s="10"/>
      <c r="J38" s="10"/>
      <c r="K38" s="10"/>
      <c r="L38" s="5" t="s">
        <v>3</v>
      </c>
      <c r="M38" s="230">
        <v>7.6388888888888886E-3</v>
      </c>
      <c r="N38" s="230"/>
      <c r="O38" s="10"/>
      <c r="P38" s="88"/>
      <c r="Q38" s="83"/>
      <c r="R38" s="10"/>
      <c r="S38" s="10"/>
      <c r="T38" s="10"/>
      <c r="U38" s="83"/>
      <c r="V38" s="5" t="s">
        <v>3</v>
      </c>
      <c r="W38" s="230">
        <v>7.6388888888888886E-3</v>
      </c>
      <c r="X38" s="230"/>
      <c r="Y38" s="1"/>
      <c r="AA38" s="7"/>
      <c r="AB38" s="16"/>
      <c r="AC38" s="16"/>
      <c r="AD38" s="8"/>
      <c r="AE38" s="39"/>
      <c r="AF38" s="78">
        <v>29</v>
      </c>
      <c r="AG38" s="253"/>
      <c r="AH38" s="185" t="s">
        <v>21</v>
      </c>
      <c r="AI38" s="186" t="s">
        <v>53</v>
      </c>
      <c r="AJ38" s="236" t="s">
        <v>28</v>
      </c>
      <c r="AK38" s="256"/>
      <c r="AL38" s="240" t="str">
        <f>AG25&amp;AJ38</f>
        <v>③4位</v>
      </c>
      <c r="AM38" s="185" t="s">
        <v>36</v>
      </c>
      <c r="AN38" s="186" t="s">
        <v>65</v>
      </c>
      <c r="AO38" s="239" t="s">
        <v>27</v>
      </c>
      <c r="AP38" s="256"/>
      <c r="AQ38" s="242" t="s">
        <v>27</v>
      </c>
      <c r="AR38" s="185" t="s">
        <v>36</v>
      </c>
      <c r="AS38" s="186" t="s">
        <v>65</v>
      </c>
      <c r="AU38"/>
      <c r="AV38"/>
      <c r="AW38"/>
      <c r="AX38"/>
      <c r="AY38"/>
      <c r="BC38" s="12"/>
      <c r="BD38" s="12"/>
      <c r="BE38" s="12"/>
      <c r="BF38" s="12"/>
      <c r="BG38" s="12"/>
      <c r="BH38" s="12"/>
      <c r="BI38" s="12"/>
      <c r="BJ38" s="12"/>
      <c r="BK38" s="12"/>
    </row>
    <row r="39" spans="2:66" ht="18" customHeight="1" thickBot="1" x14ac:dyDescent="0.35">
      <c r="B39" s="2"/>
      <c r="C39" s="5" t="s">
        <v>2</v>
      </c>
      <c r="D39" s="244">
        <f>D37*D38</f>
        <v>2.5000000000000001E-2</v>
      </c>
      <c r="E39" s="244"/>
      <c r="F39" s="103"/>
      <c r="H39" s="90"/>
      <c r="I39" s="90"/>
      <c r="J39" s="90"/>
      <c r="K39" s="10"/>
      <c r="L39" s="5" t="s">
        <v>2</v>
      </c>
      <c r="M39" s="225">
        <f>M37*M38</f>
        <v>4.583333333333333E-2</v>
      </c>
      <c r="N39" s="225"/>
      <c r="O39" s="10"/>
      <c r="P39" s="91"/>
      <c r="Q39" s="83"/>
      <c r="R39" s="10"/>
      <c r="S39" s="10"/>
      <c r="T39" s="10"/>
      <c r="U39" s="83"/>
      <c r="V39" s="5" t="s">
        <v>2</v>
      </c>
      <c r="W39" s="225">
        <f>W37*W38</f>
        <v>4.583333333333333E-2</v>
      </c>
      <c r="X39" s="225"/>
      <c r="Y39" s="1"/>
      <c r="AA39" s="7"/>
      <c r="AB39" s="16"/>
      <c r="AC39" s="16"/>
      <c r="AE39" s="39"/>
      <c r="AF39" s="78">
        <v>30</v>
      </c>
      <c r="AG39" s="253"/>
      <c r="AH39" s="202" t="s">
        <v>70</v>
      </c>
      <c r="AI39" s="203"/>
      <c r="AJ39" s="236"/>
      <c r="AK39" s="256"/>
      <c r="AL39" s="241"/>
      <c r="AM39" s="202" t="s">
        <v>85</v>
      </c>
      <c r="AN39" s="203"/>
      <c r="AO39" s="239"/>
      <c r="AP39" s="256"/>
      <c r="AQ39" s="243"/>
      <c r="AR39" s="202" t="s">
        <v>85</v>
      </c>
      <c r="AS39" s="203"/>
      <c r="AU39"/>
      <c r="AV39"/>
      <c r="AW39"/>
      <c r="AX39"/>
      <c r="AY39"/>
      <c r="BC39" s="12"/>
      <c r="BD39" s="12"/>
      <c r="BE39" s="12"/>
      <c r="BF39" s="12"/>
      <c r="BG39" s="12"/>
      <c r="BH39" s="12"/>
      <c r="BI39" s="12"/>
      <c r="BJ39" s="12"/>
      <c r="BK39" s="12"/>
    </row>
    <row r="40" spans="2:66" ht="18" customHeight="1" x14ac:dyDescent="0.2">
      <c r="B40" s="18"/>
      <c r="C40" s="5" t="s">
        <v>1</v>
      </c>
      <c r="D40" s="233">
        <v>0.3888888888888889</v>
      </c>
      <c r="E40" s="234"/>
      <c r="F40" s="102"/>
      <c r="H40" s="10"/>
      <c r="I40" s="10"/>
      <c r="J40" s="10"/>
      <c r="K40" s="11"/>
      <c r="L40" s="5" t="s">
        <v>1</v>
      </c>
      <c r="M40" s="226">
        <f>D41+D42</f>
        <v>0.4243055555555556</v>
      </c>
      <c r="N40" s="235"/>
      <c r="O40" s="11"/>
      <c r="P40" s="88"/>
      <c r="Q40" s="83"/>
      <c r="R40" s="11"/>
      <c r="S40" s="11"/>
      <c r="T40" s="11"/>
      <c r="U40" s="83"/>
      <c r="V40" s="5" t="s">
        <v>1</v>
      </c>
      <c r="W40" s="226">
        <f>M41+M42</f>
        <v>0.48055555555555562</v>
      </c>
      <c r="X40" s="235"/>
      <c r="Y40" s="1"/>
      <c r="Z40" s="7"/>
      <c r="AE40" s="39"/>
      <c r="AF40" s="78">
        <v>31</v>
      </c>
      <c r="AG40" s="253"/>
      <c r="AH40" s="189" t="s">
        <v>75</v>
      </c>
      <c r="AI40" s="197" t="s">
        <v>90</v>
      </c>
      <c r="AJ40" s="236" t="s">
        <v>28</v>
      </c>
      <c r="AK40" s="256"/>
      <c r="AL40" s="237" t="str">
        <f>AG34&amp;AJ40</f>
        <v>④4位</v>
      </c>
      <c r="AM40" s="189" t="s">
        <v>71</v>
      </c>
      <c r="AN40" s="184" t="s">
        <v>38</v>
      </c>
      <c r="AO40" s="239" t="s">
        <v>28</v>
      </c>
      <c r="AP40" s="256"/>
      <c r="AQ40" s="231" t="s">
        <v>28</v>
      </c>
      <c r="AR40" s="183" t="s">
        <v>22</v>
      </c>
      <c r="AS40" s="184" t="str">
        <f>[1]結果!$D$135</f>
        <v>山内雅人</v>
      </c>
      <c r="AU40"/>
      <c r="AV40"/>
      <c r="AW40"/>
      <c r="AX40"/>
      <c r="AY40"/>
      <c r="BC40" s="12"/>
      <c r="BD40" s="12"/>
      <c r="BE40" s="12"/>
      <c r="BF40" s="12"/>
      <c r="BG40" s="12"/>
      <c r="BH40" s="12"/>
      <c r="BI40" s="12"/>
      <c r="BJ40" s="12"/>
      <c r="BK40" s="12"/>
    </row>
    <row r="41" spans="2:66" ht="18" customHeight="1" thickBot="1" x14ac:dyDescent="0.25">
      <c r="B41" s="18"/>
      <c r="C41" s="5" t="s">
        <v>0</v>
      </c>
      <c r="D41" s="233">
        <f>D40+D39</f>
        <v>0.41388888888888892</v>
      </c>
      <c r="E41" s="234"/>
      <c r="F41" s="101"/>
      <c r="H41" s="10"/>
      <c r="I41" s="10"/>
      <c r="J41" s="10"/>
      <c r="K41" s="11"/>
      <c r="L41" s="5" t="s">
        <v>0</v>
      </c>
      <c r="M41" s="226">
        <f>M40+M39</f>
        <v>0.47013888888888894</v>
      </c>
      <c r="N41" s="235"/>
      <c r="O41" s="11"/>
      <c r="P41" s="88"/>
      <c r="Q41" s="83"/>
      <c r="R41" s="11"/>
      <c r="S41" s="11"/>
      <c r="T41" s="11"/>
      <c r="U41" s="83"/>
      <c r="V41" s="5" t="s">
        <v>0</v>
      </c>
      <c r="W41" s="226">
        <f>W40+W39</f>
        <v>0.52638888888888891</v>
      </c>
      <c r="X41" s="235"/>
      <c r="Y41" s="1"/>
      <c r="Z41" s="7"/>
      <c r="AD41" s="38"/>
      <c r="AE41" s="39"/>
      <c r="AF41" s="78">
        <v>32</v>
      </c>
      <c r="AG41" s="254"/>
      <c r="AH41" s="180" t="s">
        <v>77</v>
      </c>
      <c r="AI41" s="178"/>
      <c r="AJ41" s="236"/>
      <c r="AK41" s="257"/>
      <c r="AL41" s="238"/>
      <c r="AM41" s="180" t="s">
        <v>78</v>
      </c>
      <c r="AN41" s="178"/>
      <c r="AO41" s="239"/>
      <c r="AP41" s="257"/>
      <c r="AQ41" s="232"/>
      <c r="AR41" s="206" t="s">
        <v>97</v>
      </c>
      <c r="AS41" s="207" t="s">
        <v>68</v>
      </c>
      <c r="AV41" s="96"/>
      <c r="AW41" s="12"/>
      <c r="AZ41" s="13"/>
      <c r="BA41" s="13"/>
      <c r="BL41"/>
      <c r="BM41"/>
    </row>
    <row r="42" spans="2:66" ht="16.95" customHeight="1" thickTop="1" x14ac:dyDescent="0.2">
      <c r="D42" s="219">
        <v>1.0416666666666666E-2</v>
      </c>
      <c r="E42" s="219"/>
      <c r="M42" s="219">
        <v>1.0416666666666666E-2</v>
      </c>
      <c r="N42" s="219"/>
      <c r="W42" s="219">
        <v>2.7777777777777776E-2</v>
      </c>
      <c r="X42" s="219"/>
      <c r="AD42" s="38"/>
      <c r="AE42" s="39"/>
      <c r="AF42" s="78"/>
      <c r="AG42" s="68"/>
      <c r="AH42" s="69"/>
      <c r="AI42" s="29"/>
      <c r="AJ42" s="76"/>
      <c r="AK42" s="68"/>
      <c r="AL42" s="66"/>
      <c r="AM42" s="69"/>
      <c r="AN42" s="29"/>
      <c r="AO42" s="59"/>
      <c r="AP42" s="68"/>
      <c r="AQ42" s="64"/>
      <c r="AR42" s="63"/>
      <c r="AS42" s="54"/>
      <c r="AT42" s="123"/>
      <c r="AU42" s="1"/>
      <c r="AV42" s="11"/>
      <c r="AW42" s="12"/>
      <c r="AZ42" s="13"/>
      <c r="BA42" s="13"/>
      <c r="BL42"/>
      <c r="BM42"/>
    </row>
    <row r="43" spans="2:66" ht="16.95" customHeight="1" x14ac:dyDescent="0.2">
      <c r="P43" s="3"/>
      <c r="T43" s="6"/>
      <c r="V43" s="3"/>
      <c r="W43" s="12"/>
      <c r="Y43" s="65">
        <f>D36+M36+W36</f>
        <v>96</v>
      </c>
      <c r="Z43" s="65"/>
      <c r="AA43" s="65"/>
      <c r="AB43" s="65"/>
      <c r="AC43" s="65"/>
      <c r="AD43" s="38"/>
      <c r="AE43" s="39"/>
      <c r="AG43" s="5" t="s">
        <v>14</v>
      </c>
      <c r="AH43" s="228">
        <f>6*4</f>
        <v>24</v>
      </c>
      <c r="AI43" s="228"/>
      <c r="AJ43" s="126"/>
      <c r="AK43" s="10"/>
      <c r="AL43" s="5" t="s">
        <v>14</v>
      </c>
      <c r="AM43" s="228">
        <f>6*4</f>
        <v>24</v>
      </c>
      <c r="AN43" s="228"/>
      <c r="AO43" s="83"/>
      <c r="AT43" s="35"/>
      <c r="AU43" s="61"/>
      <c r="AV43" s="11"/>
      <c r="AW43" s="12"/>
      <c r="AZ43" s="13"/>
      <c r="BA43" s="13"/>
      <c r="BL43"/>
      <c r="BM43"/>
    </row>
    <row r="44" spans="2:66" ht="16.95" customHeight="1" x14ac:dyDescent="0.2">
      <c r="D44" s="9"/>
      <c r="P44" s="3"/>
      <c r="T44" s="6"/>
      <c r="V44" s="3"/>
      <c r="W44" s="12"/>
      <c r="Y44" s="56"/>
      <c r="Z44" s="56"/>
      <c r="AA44" s="56"/>
      <c r="AD44" s="38"/>
      <c r="AE44" s="39"/>
      <c r="AF44" s="8"/>
      <c r="AG44" s="5" t="s">
        <v>4</v>
      </c>
      <c r="AH44" s="229">
        <f>AH43/4</f>
        <v>6</v>
      </c>
      <c r="AI44" s="229"/>
      <c r="AJ44" s="127"/>
      <c r="AK44" s="10"/>
      <c r="AL44" s="5" t="s">
        <v>4</v>
      </c>
      <c r="AM44" s="229">
        <f>AM43/4</f>
        <v>6</v>
      </c>
      <c r="AN44" s="229"/>
      <c r="AO44" s="99"/>
      <c r="AP44" s="1"/>
      <c r="AQ44" s="1"/>
      <c r="AR44" s="1"/>
      <c r="AS44" s="1"/>
      <c r="AT44" s="35"/>
      <c r="AU44" s="61"/>
      <c r="AV44" s="61"/>
      <c r="AW44" s="11"/>
      <c r="AX44" s="12"/>
      <c r="AZ44" s="13"/>
      <c r="BA44" s="13"/>
      <c r="BB44" s="13"/>
      <c r="BL44"/>
      <c r="BM44"/>
      <c r="BN44"/>
    </row>
    <row r="45" spans="2:66" ht="16.95" customHeight="1" x14ac:dyDescent="0.2">
      <c r="D45" s="9" t="s">
        <v>57</v>
      </c>
      <c r="E45" s="23"/>
      <c r="F45" s="73"/>
      <c r="AD45" s="38"/>
      <c r="AE45" s="39"/>
      <c r="AF45" s="8"/>
      <c r="AG45" s="5" t="s">
        <v>3</v>
      </c>
      <c r="AH45" s="230">
        <v>7.6388888888888886E-3</v>
      </c>
      <c r="AI45" s="230"/>
      <c r="AJ45" s="128"/>
      <c r="AK45" s="97"/>
      <c r="AL45" s="5" t="s">
        <v>3</v>
      </c>
      <c r="AM45" s="230">
        <v>8.3333333333333332E-3</v>
      </c>
      <c r="AN45" s="230"/>
      <c r="AO45" s="87"/>
      <c r="AP45" s="60"/>
      <c r="AQ45" s="60"/>
      <c r="AR45" s="60"/>
      <c r="AS45" s="60"/>
      <c r="AT45" s="124"/>
      <c r="AU45" s="61"/>
      <c r="AV45" s="11"/>
      <c r="AW45" s="12"/>
      <c r="AZ45" s="13"/>
      <c r="BA45" s="13"/>
      <c r="BL45"/>
      <c r="BM45"/>
    </row>
    <row r="46" spans="2:66" ht="16.95" customHeight="1" x14ac:dyDescent="0.2">
      <c r="E46" s="23"/>
      <c r="F46" s="73"/>
      <c r="AD46" s="65"/>
      <c r="AE46" s="39"/>
      <c r="AF46" s="8"/>
      <c r="AG46" s="5" t="s">
        <v>2</v>
      </c>
      <c r="AH46" s="225">
        <f>AH44*AH45</f>
        <v>4.583333333333333E-2</v>
      </c>
      <c r="AI46" s="225"/>
      <c r="AJ46" s="129"/>
      <c r="AK46" s="97"/>
      <c r="AL46" s="5" t="s">
        <v>2</v>
      </c>
      <c r="AM46" s="225">
        <f>AM44*AM45</f>
        <v>0.05</v>
      </c>
      <c r="AN46" s="225"/>
      <c r="AO46" s="89"/>
      <c r="AP46" s="60"/>
      <c r="AQ46" s="60"/>
      <c r="AR46" s="60"/>
      <c r="AS46" s="60"/>
      <c r="AT46" s="124"/>
      <c r="AU46" s="61"/>
      <c r="AV46" s="11"/>
      <c r="AW46" s="21"/>
      <c r="AZ46" s="13"/>
      <c r="BA46" s="12"/>
      <c r="BL46"/>
      <c r="BM46"/>
    </row>
    <row r="47" spans="2:66" s="1" customFormat="1" ht="16.95" customHeight="1" x14ac:dyDescent="0.3">
      <c r="B47" s="3"/>
      <c r="C47" s="3"/>
      <c r="D47" s="9" t="s">
        <v>96</v>
      </c>
      <c r="E47" s="23"/>
      <c r="F47" s="73"/>
      <c r="G47" s="3"/>
      <c r="H47" s="3"/>
      <c r="I47" s="3"/>
      <c r="J47" s="3"/>
      <c r="K47" s="12"/>
      <c r="O47" s="3"/>
      <c r="Q47" s="3"/>
      <c r="R47" s="3"/>
      <c r="S47" s="3"/>
      <c r="T47" s="3"/>
      <c r="U47" s="3"/>
      <c r="Y47" s="12"/>
      <c r="AA47" s="12"/>
      <c r="AB47" s="12"/>
      <c r="AC47" s="12"/>
      <c r="AD47" s="12"/>
      <c r="AE47" s="39"/>
      <c r="AF47" s="8"/>
      <c r="AG47" s="5" t="s">
        <v>1</v>
      </c>
      <c r="AH47" s="226">
        <v>0.5625</v>
      </c>
      <c r="AI47" s="227"/>
      <c r="AJ47" s="130"/>
      <c r="AK47" s="98"/>
      <c r="AL47" s="5" t="s">
        <v>1</v>
      </c>
      <c r="AM47" s="226">
        <f>AH48+AH49</f>
        <v>0.61874999999999991</v>
      </c>
      <c r="AN47" s="227"/>
      <c r="AO47" s="100"/>
      <c r="AP47" s="62"/>
      <c r="AQ47" s="62"/>
      <c r="AR47" s="82"/>
      <c r="AS47" s="60"/>
      <c r="AT47" s="124"/>
      <c r="AU47" s="11"/>
      <c r="AV47" s="21"/>
      <c r="AW47" s="20"/>
      <c r="AX47" s="13"/>
      <c r="AY47" s="13"/>
    </row>
    <row r="48" spans="2:66" s="6" customFormat="1" ht="16.95" customHeight="1" x14ac:dyDescent="0.2">
      <c r="B48" s="3"/>
      <c r="C48" s="3"/>
      <c r="D48" s="15"/>
      <c r="E48" s="15"/>
      <c r="F48" s="3"/>
      <c r="G48" s="3"/>
      <c r="H48" s="3"/>
      <c r="I48" s="3"/>
      <c r="J48" s="3"/>
      <c r="K48" s="12"/>
      <c r="L48" s="1"/>
      <c r="M48" s="1"/>
      <c r="N48" s="1"/>
      <c r="O48" s="3"/>
      <c r="P48" s="1"/>
      <c r="Q48" s="3"/>
      <c r="R48" s="3"/>
      <c r="S48" s="3"/>
      <c r="T48" s="3"/>
      <c r="U48" s="3"/>
      <c r="V48" s="1"/>
      <c r="W48" s="1"/>
      <c r="X48" s="1"/>
      <c r="Y48" s="12"/>
      <c r="Z48" s="1"/>
      <c r="AA48" s="12"/>
      <c r="AB48" s="12"/>
      <c r="AC48" s="12"/>
      <c r="AD48" s="12"/>
      <c r="AE48" s="39"/>
      <c r="AF48" s="8"/>
      <c r="AG48" s="5" t="s">
        <v>0</v>
      </c>
      <c r="AH48" s="226">
        <f>AH47+AH46</f>
        <v>0.60833333333333328</v>
      </c>
      <c r="AI48" s="227"/>
      <c r="AJ48" s="130"/>
      <c r="AK48" s="98"/>
      <c r="AL48" s="5" t="s">
        <v>0</v>
      </c>
      <c r="AM48" s="226">
        <f>AM47+AM46</f>
        <v>0.66874999999999996</v>
      </c>
      <c r="AN48" s="227"/>
      <c r="AO48" s="100"/>
      <c r="AP48" s="217" t="s">
        <v>61</v>
      </c>
      <c r="AQ48" s="217"/>
      <c r="AR48" s="217"/>
      <c r="AS48" s="218">
        <f>D36+M36+W36+AH43+AM43</f>
        <v>144</v>
      </c>
      <c r="AT48" s="218"/>
      <c r="AU48" s="12"/>
      <c r="AV48" s="13"/>
      <c r="AW48" s="13"/>
      <c r="AX48" s="13"/>
      <c r="AY48" s="13"/>
    </row>
    <row r="49" spans="2:51" s="6" customFormat="1" ht="16.95" customHeight="1" x14ac:dyDescent="0.2">
      <c r="B49" s="3"/>
      <c r="C49" s="3"/>
      <c r="D49" s="15"/>
      <c r="E49" s="15"/>
      <c r="F49" s="3"/>
      <c r="G49" s="3"/>
      <c r="H49" s="3"/>
      <c r="I49" s="3"/>
      <c r="J49" s="3"/>
      <c r="K49" s="12"/>
      <c r="L49" s="1"/>
      <c r="M49" s="1"/>
      <c r="N49" s="1"/>
      <c r="O49" s="3"/>
      <c r="P49" s="1"/>
      <c r="Q49" s="3"/>
      <c r="R49" s="3"/>
      <c r="S49" s="3"/>
      <c r="T49" s="3"/>
      <c r="U49" s="3"/>
      <c r="V49" s="1"/>
      <c r="W49" s="1"/>
      <c r="X49" s="1"/>
      <c r="Y49" s="12"/>
      <c r="Z49" s="1"/>
      <c r="AA49" s="12"/>
      <c r="AB49" s="12"/>
      <c r="AC49" s="12"/>
      <c r="AD49" s="12"/>
      <c r="AE49" s="39"/>
      <c r="AF49" s="8"/>
      <c r="AG49" s="12"/>
      <c r="AH49" s="219">
        <v>1.0416666666666666E-2</v>
      </c>
      <c r="AI49" s="219"/>
      <c r="AJ49" s="77"/>
      <c r="AK49" s="77"/>
      <c r="AM49" s="14"/>
      <c r="AN49" s="12"/>
      <c r="AO49" s="12"/>
      <c r="AP49" s="12"/>
      <c r="AQ49" s="12"/>
      <c r="AR49" s="60"/>
      <c r="AS49" s="60"/>
      <c r="AT49" s="125"/>
      <c r="AU49" s="12"/>
      <c r="AV49" s="13"/>
      <c r="AW49" s="13"/>
      <c r="AX49" s="13"/>
      <c r="AY49" s="13"/>
    </row>
    <row r="50" spans="2:51" s="6" customFormat="1" ht="19.95" customHeight="1" x14ac:dyDescent="0.2">
      <c r="B50" s="3"/>
      <c r="C50" s="3"/>
      <c r="D50" s="15"/>
      <c r="E50" s="15"/>
      <c r="F50" s="3"/>
      <c r="G50" s="3"/>
      <c r="H50" s="3"/>
      <c r="I50" s="3"/>
      <c r="J50" s="3"/>
      <c r="K50" s="12"/>
      <c r="L50" s="1"/>
      <c r="M50" s="1"/>
      <c r="N50" s="1"/>
      <c r="O50" s="3"/>
      <c r="P50" s="1"/>
      <c r="Q50" s="3"/>
      <c r="R50" s="3"/>
      <c r="S50" s="3"/>
      <c r="T50" s="3"/>
      <c r="U50" s="3"/>
      <c r="V50" s="1"/>
      <c r="W50" s="1"/>
      <c r="X50" s="1"/>
      <c r="Y50" s="12"/>
      <c r="Z50" s="1"/>
      <c r="AA50" s="12"/>
      <c r="AB50" s="12"/>
      <c r="AC50" s="12"/>
      <c r="AD50" s="12"/>
      <c r="AE50" s="39"/>
      <c r="AF50" s="8"/>
      <c r="AH50" s="12"/>
      <c r="AI50" s="12"/>
      <c r="AJ50" s="77"/>
      <c r="AL50" s="14"/>
      <c r="AM50" s="12"/>
      <c r="AN50" s="12"/>
      <c r="AO50" s="12"/>
      <c r="AP50" s="12"/>
      <c r="AQ50" s="12"/>
      <c r="AR50" s="12"/>
      <c r="AS50" s="19"/>
      <c r="AT50" s="29"/>
      <c r="AU50" s="12"/>
      <c r="AV50" s="13"/>
      <c r="AW50" s="13"/>
      <c r="AX50" s="13"/>
      <c r="AY50" s="13"/>
    </row>
    <row r="51" spans="2:51" ht="3" customHeight="1" x14ac:dyDescent="0.2">
      <c r="AE51" s="39"/>
    </row>
    <row r="52" spans="2:51" ht="19.95" customHeight="1" x14ac:dyDescent="0.2">
      <c r="AE52" s="39"/>
    </row>
    <row r="53" spans="2:51" ht="16.05" customHeight="1" x14ac:dyDescent="0.2">
      <c r="AE53" s="39"/>
    </row>
    <row r="54" spans="2:51" ht="16.05" customHeight="1" x14ac:dyDescent="0.2">
      <c r="AE54" s="39"/>
    </row>
    <row r="55" spans="2:51" ht="16.05" customHeight="1" x14ac:dyDescent="0.2">
      <c r="AE55" s="39"/>
    </row>
    <row r="56" spans="2:51" ht="16.05" customHeight="1" x14ac:dyDescent="0.2">
      <c r="AE56" s="39"/>
    </row>
    <row r="57" spans="2:51" ht="16.05" customHeight="1" x14ac:dyDescent="0.2">
      <c r="AE57" s="39"/>
    </row>
    <row r="58" spans="2:51" ht="22.95" customHeight="1" x14ac:dyDescent="0.2">
      <c r="AE58" s="39"/>
    </row>
    <row r="59" spans="2:51" ht="22.95" customHeight="1" x14ac:dyDescent="0.2"/>
    <row r="60" spans="2:51" ht="22.95" customHeight="1" x14ac:dyDescent="0.2">
      <c r="AE60" s="65"/>
    </row>
    <row r="61" spans="2:51" ht="18" customHeight="1" x14ac:dyDescent="0.2">
      <c r="AE61" s="38"/>
    </row>
    <row r="62" spans="2:51" ht="18" customHeight="1" x14ac:dyDescent="0.2">
      <c r="AE62" s="38"/>
    </row>
    <row r="63" spans="2:51" ht="18" customHeight="1" x14ac:dyDescent="0.2">
      <c r="AE63" s="6"/>
    </row>
    <row r="64" spans="2:51" ht="18" customHeight="1" x14ac:dyDescent="0.2">
      <c r="AE64" s="6"/>
    </row>
  </sheetData>
  <mergeCells count="152">
    <mergeCell ref="AF2:AS3"/>
    <mergeCell ref="C3:X5"/>
    <mergeCell ref="AK4:AN5"/>
    <mergeCell ref="AQ4:AS5"/>
    <mergeCell ref="C6:F7"/>
    <mergeCell ref="K6:N7"/>
    <mergeCell ref="U6:X7"/>
    <mergeCell ref="AA6:AC9"/>
    <mergeCell ref="AG6:AG13"/>
    <mergeCell ref="D10:E10"/>
    <mergeCell ref="M10:N10"/>
    <mergeCell ref="W10:X10"/>
    <mergeCell ref="AB10:AC10"/>
    <mergeCell ref="AJ10:AJ11"/>
    <mergeCell ref="AL10:AL11"/>
    <mergeCell ref="AT6:AT7"/>
    <mergeCell ref="AJ8:AJ9"/>
    <mergeCell ref="AL8:AL9"/>
    <mergeCell ref="AO8:AO9"/>
    <mergeCell ref="AQ8:AQ9"/>
    <mergeCell ref="AT8:AT9"/>
    <mergeCell ref="AJ6:AJ7"/>
    <mergeCell ref="AK6:AK13"/>
    <mergeCell ref="AL6:AL7"/>
    <mergeCell ref="AO6:AO7"/>
    <mergeCell ref="AP6:AP13"/>
    <mergeCell ref="AQ6:AQ7"/>
    <mergeCell ref="AO10:AO11"/>
    <mergeCell ref="AQ10:AQ11"/>
    <mergeCell ref="AQ12:AQ13"/>
    <mergeCell ref="C17:C19"/>
    <mergeCell ref="AJ17:AJ18"/>
    <mergeCell ref="AL17:AL18"/>
    <mergeCell ref="AO17:AO18"/>
    <mergeCell ref="AQ17:AQ18"/>
    <mergeCell ref="C11:C13"/>
    <mergeCell ref="K11:K14"/>
    <mergeCell ref="U11:U14"/>
    <mergeCell ref="AJ12:AJ13"/>
    <mergeCell ref="AL12:AL13"/>
    <mergeCell ref="AO12:AO13"/>
    <mergeCell ref="C14:C16"/>
    <mergeCell ref="K15:K18"/>
    <mergeCell ref="U15:U18"/>
    <mergeCell ref="AG15:AG22"/>
    <mergeCell ref="AT17:AT18"/>
    <mergeCell ref="K19:K22"/>
    <mergeCell ref="U19:U22"/>
    <mergeCell ref="AJ19:AJ20"/>
    <mergeCell ref="AL19:AL20"/>
    <mergeCell ref="AO19:AO20"/>
    <mergeCell ref="AQ19:AQ20"/>
    <mergeCell ref="AK15:AK22"/>
    <mergeCell ref="AL15:AL16"/>
    <mergeCell ref="AP15:AP22"/>
    <mergeCell ref="AQ15:AQ16"/>
    <mergeCell ref="AT15:AT16"/>
    <mergeCell ref="AT25:AT26"/>
    <mergeCell ref="AQ27:AQ28"/>
    <mergeCell ref="AT27:AT28"/>
    <mergeCell ref="AQ29:AQ30"/>
    <mergeCell ref="C20:C22"/>
    <mergeCell ref="AJ21:AJ22"/>
    <mergeCell ref="AL21:AL22"/>
    <mergeCell ref="AO21:AO22"/>
    <mergeCell ref="AQ21:AQ22"/>
    <mergeCell ref="C23:C25"/>
    <mergeCell ref="K23:K26"/>
    <mergeCell ref="U23:U26"/>
    <mergeCell ref="AG25:AG32"/>
    <mergeCell ref="AJ25:AJ26"/>
    <mergeCell ref="C26:C28"/>
    <mergeCell ref="K27:K30"/>
    <mergeCell ref="U27:U30"/>
    <mergeCell ref="AJ27:AJ28"/>
    <mergeCell ref="AL27:AL28"/>
    <mergeCell ref="AO27:AO28"/>
    <mergeCell ref="C29:C31"/>
    <mergeCell ref="AJ29:AJ30"/>
    <mergeCell ref="AL29:AL30"/>
    <mergeCell ref="AO29:AO30"/>
    <mergeCell ref="AK25:AK32"/>
    <mergeCell ref="AL25:AL26"/>
    <mergeCell ref="AO25:AO26"/>
    <mergeCell ref="C32:C34"/>
    <mergeCell ref="AG34:AG41"/>
    <mergeCell ref="AK34:AK41"/>
    <mergeCell ref="AL34:AL35"/>
    <mergeCell ref="AP34:AP41"/>
    <mergeCell ref="AQ34:AQ35"/>
    <mergeCell ref="M37:N37"/>
    <mergeCell ref="W37:X37"/>
    <mergeCell ref="D38:E38"/>
    <mergeCell ref="M38:N38"/>
    <mergeCell ref="K31:K34"/>
    <mergeCell ref="U31:U34"/>
    <mergeCell ref="AJ31:AJ32"/>
    <mergeCell ref="AL31:AL32"/>
    <mergeCell ref="AO31:AO32"/>
    <mergeCell ref="AQ31:AQ32"/>
    <mergeCell ref="AP25:AP32"/>
    <mergeCell ref="AQ25:AQ26"/>
    <mergeCell ref="AJ38:AJ39"/>
    <mergeCell ref="AL38:AL39"/>
    <mergeCell ref="AO38:AO39"/>
    <mergeCell ref="AQ38:AQ39"/>
    <mergeCell ref="D39:E39"/>
    <mergeCell ref="M39:N39"/>
    <mergeCell ref="W39:X39"/>
    <mergeCell ref="AT34:AT35"/>
    <mergeCell ref="D36:E36"/>
    <mergeCell ref="M36:N36"/>
    <mergeCell ref="W36:X36"/>
    <mergeCell ref="AJ36:AJ37"/>
    <mergeCell ref="AL36:AL37"/>
    <mergeCell ref="AO36:AO37"/>
    <mergeCell ref="AQ36:AQ37"/>
    <mergeCell ref="AT36:AT37"/>
    <mergeCell ref="D37:E37"/>
    <mergeCell ref="D41:E41"/>
    <mergeCell ref="M41:N41"/>
    <mergeCell ref="W41:X41"/>
    <mergeCell ref="D42:E42"/>
    <mergeCell ref="M42:N42"/>
    <mergeCell ref="W42:X42"/>
    <mergeCell ref="D40:E40"/>
    <mergeCell ref="M40:N40"/>
    <mergeCell ref="W40:X40"/>
    <mergeCell ref="AP48:AR48"/>
    <mergeCell ref="AS48:AT48"/>
    <mergeCell ref="AH49:AI49"/>
    <mergeCell ref="AH4:AI5"/>
    <mergeCell ref="L11:L18"/>
    <mergeCell ref="L19:L26"/>
    <mergeCell ref="L27:L34"/>
    <mergeCell ref="AH46:AI46"/>
    <mergeCell ref="AM46:AN46"/>
    <mergeCell ref="AH47:AI47"/>
    <mergeCell ref="AM47:AN47"/>
    <mergeCell ref="AH48:AI48"/>
    <mergeCell ref="AM48:AN48"/>
    <mergeCell ref="AH43:AI43"/>
    <mergeCell ref="AM43:AN43"/>
    <mergeCell ref="AH44:AI44"/>
    <mergeCell ref="AM44:AN44"/>
    <mergeCell ref="AH45:AI45"/>
    <mergeCell ref="AM45:AN45"/>
    <mergeCell ref="AQ40:AQ41"/>
    <mergeCell ref="AJ40:AJ41"/>
    <mergeCell ref="AL40:AL41"/>
    <mergeCell ref="AO40:AO41"/>
    <mergeCell ref="W38:X38"/>
  </mergeCells>
  <phoneticPr fontId="5"/>
  <printOptions horizontalCentered="1" verticalCentered="1"/>
  <pageMargins left="0" right="0" top="0" bottom="0" header="0.31496062992125984" footer="0.31496062992125984"/>
  <pageSetup paperSize="9" scale="58" orientation="landscape" horizontalDpi="0" verticalDpi="0" r:id="rId1"/>
  <rowBreaks count="1" manualBreakCount="1">
    <brk id="24" max="4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結果</vt:lpstr>
      <vt:lpstr>結果!Print_Area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今井</dc:creator>
  <cp:lastModifiedBy>康浩 今井</cp:lastModifiedBy>
  <cp:lastPrinted>2026-03-29T11:32:20Z</cp:lastPrinted>
  <dcterms:created xsi:type="dcterms:W3CDTF">2004-04-03T04:25:14Z</dcterms:created>
  <dcterms:modified xsi:type="dcterms:W3CDTF">2026-03-29T11:37:35Z</dcterms:modified>
</cp:coreProperties>
</file>